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I. ANEXOS AG  2025\"/>
    </mc:Choice>
  </mc:AlternateContent>
  <bookViews>
    <workbookView xWindow="0" yWindow="0" windowWidth="24000" windowHeight="11025" firstSheet="3" activeTab="7"/>
  </bookViews>
  <sheets>
    <sheet name="BIENES MUEBLES" sheetId="1" r:id="rId1"/>
    <sheet name="RELACION DE BM" sheetId="3" r:id="rId2"/>
    <sheet name="LIBRO INV BIENES MUEBLES" sheetId="4" r:id="rId3"/>
    <sheet name="1241 MYEA" sheetId="6" r:id="rId4"/>
    <sheet name="1242 MEEYR" sheetId="7" r:id="rId5"/>
    <sheet name="1243 EMYL" sheetId="8" r:id="rId6"/>
    <sheet name="1244 EQ TRANSP" sheetId="9" r:id="rId7"/>
    <sheet name="1246 MOEYH" sheetId="10" r:id="rId8"/>
  </sheets>
  <definedNames>
    <definedName name="_xlnm._FilterDatabase" localSheetId="0" hidden="1">'BIENES MUEBLES'!#REF!</definedName>
    <definedName name="_xlnm.Print_Area" localSheetId="0">'BIENES MUEBLES'!$A$1:$C$46</definedName>
    <definedName name="_xlnm.Print_Titles" localSheetId="0">'BIENES MUEBLES'!$1:$4</definedName>
    <definedName name="_xlnm.Print_Titles" localSheetId="1">'RELACION DE BM'!$6:$6</definedName>
  </definedNames>
  <calcPr calcId="152511"/>
</workbook>
</file>

<file path=xl/calcChain.xml><?xml version="1.0" encoding="utf-8"?>
<calcChain xmlns="http://schemas.openxmlformats.org/spreadsheetml/2006/main">
  <c r="C20" i="7" l="1"/>
  <c r="C11" i="7"/>
  <c r="F104" i="4"/>
  <c r="F112" i="4"/>
  <c r="F105" i="3"/>
  <c r="F14" i="3"/>
  <c r="F113" i="3"/>
  <c r="C35" i="7" l="1"/>
  <c r="C87" i="6"/>
  <c r="F126" i="4"/>
  <c r="F90" i="4"/>
  <c r="F133" i="3"/>
  <c r="F127" i="3"/>
  <c r="F91" i="3"/>
  <c r="F51" i="3"/>
  <c r="F47" i="3"/>
  <c r="F103" i="3" l="1"/>
  <c r="C31" i="10"/>
  <c r="C26" i="10"/>
  <c r="C23" i="10"/>
  <c r="C19" i="10"/>
  <c r="C12" i="10"/>
  <c r="C7" i="10" s="1"/>
  <c r="C10" i="10"/>
  <c r="C11" i="9"/>
  <c r="C8" i="9" s="1"/>
  <c r="C12" i="8"/>
  <c r="C9" i="8"/>
  <c r="C9" i="7"/>
  <c r="C47" i="6"/>
  <c r="C7" i="6" s="1"/>
  <c r="C43" i="6"/>
  <c r="C9" i="6"/>
  <c r="F198" i="4"/>
  <c r="F192" i="4"/>
  <c r="F188" i="4"/>
  <c r="F183" i="4"/>
  <c r="F175" i="4"/>
  <c r="F172" i="4"/>
  <c r="F164" i="4"/>
  <c r="F162" i="4" s="1"/>
  <c r="F141" i="4"/>
  <c r="F138" i="4"/>
  <c r="F102" i="4"/>
  <c r="F50" i="4"/>
  <c r="F11" i="4" s="1"/>
  <c r="F46" i="4"/>
  <c r="F13" i="4"/>
  <c r="F169" i="4" l="1"/>
  <c r="F8" i="4"/>
  <c r="F194" i="3" l="1"/>
  <c r="F189" i="3"/>
  <c r="F186" i="3"/>
  <c r="F182" i="3"/>
  <c r="F175" i="3"/>
  <c r="F173" i="3"/>
  <c r="F165" i="3"/>
  <c r="F163" i="3" s="1"/>
  <c r="F142" i="3"/>
  <c r="F139" i="3" s="1"/>
  <c r="F170" i="3" l="1"/>
  <c r="F11" i="3" s="1"/>
  <c r="C37" i="1"/>
  <c r="C32" i="1"/>
  <c r="C26" i="1"/>
  <c r="C18" i="1"/>
  <c r="C10" i="1"/>
  <c r="F8" i="3" l="1"/>
  <c r="C7" i="1"/>
</calcChain>
</file>

<file path=xl/sharedStrings.xml><?xml version="1.0" encoding="utf-8"?>
<sst xmlns="http://schemas.openxmlformats.org/spreadsheetml/2006/main" count="923" uniqueCount="491">
  <si>
    <t>(Pesos)</t>
  </si>
  <si>
    <t>Codigo</t>
  </si>
  <si>
    <t>Descripción</t>
  </si>
  <si>
    <t>Relación de Bienes muebles, Infraestructura y Construcciones en Proceso</t>
  </si>
  <si>
    <t>Instituto de Cultura Física y Deporte del Estado de Zacatecas</t>
  </si>
  <si>
    <t>BIENES MUEBLES</t>
  </si>
  <si>
    <t>MOBILIARIO Y EQUIPO DE ADMINISTRACIÓN</t>
  </si>
  <si>
    <t>1.2.4.1.1</t>
  </si>
  <si>
    <t>MUEBLES DE OFICINA Y ESTANTERIA</t>
  </si>
  <si>
    <t>1.2.4.1.2</t>
  </si>
  <si>
    <t>MUEBLES EXCEPTO DE OFICINA Y ESTANTERÍA</t>
  </si>
  <si>
    <t>1.2.4.1.3</t>
  </si>
  <si>
    <t>EQUIPO DE COMPUTO Y TECNOLOGIAS DE LA INFORMACIÓN</t>
  </si>
  <si>
    <t>1.2.4.1.9</t>
  </si>
  <si>
    <t>OTROS MOBILIARIOS Y EQUIPO DE ADMINITRACION</t>
  </si>
  <si>
    <t>MOBILIARIO Y EQUIPO EDUCACIONAL Y RECREATIVO</t>
  </si>
  <si>
    <t>1.2.4.2.1</t>
  </si>
  <si>
    <t>EQUIPO EDUCACIONAL Y RECREATIVO</t>
  </si>
  <si>
    <t>1.2.4.2.2</t>
  </si>
  <si>
    <t>APARATOS DEPORTIVOS</t>
  </si>
  <si>
    <t>1.2.4.2.3</t>
  </si>
  <si>
    <t>CAMARAS FOTOGRAFICAS Y DE VIDEO</t>
  </si>
  <si>
    <t>1.2.4.2.9</t>
  </si>
  <si>
    <t>OTRO MOBILIARIO Y EQUIPO EDUCACIONAL Y RECREATIVO</t>
  </si>
  <si>
    <t>EQUIPO E INSTRUMENTAL MEDICO Y DE LABORATORIO</t>
  </si>
  <si>
    <t>1.2.4.3.1</t>
  </si>
  <si>
    <t>EQUIPO MEDICO Y LABORATORIO</t>
  </si>
  <si>
    <t>1.2.4.3.2</t>
  </si>
  <si>
    <t>INSTRUMENTAL MEDICO Y LABORATORIO</t>
  </si>
  <si>
    <t>EQUIPO DE TRANSPORTE</t>
  </si>
  <si>
    <t>1.2.4.4.1</t>
  </si>
  <si>
    <t>AUTOMOVILES Y EQUIPO TERRESTRE</t>
  </si>
  <si>
    <t>MAQUINARIA, OTROS EQUIPOS Y HERRAMIENTAS</t>
  </si>
  <si>
    <t>1.2.4.6.1</t>
  </si>
  <si>
    <t>MAQUINARIA Y EQUIPO AGROPECUARIO</t>
  </si>
  <si>
    <t>1.2.4.6.2</t>
  </si>
  <si>
    <t>MAQUINARIA Y EQUIPO INDUSTRIAL</t>
  </si>
  <si>
    <t>1.2.4.6.4</t>
  </si>
  <si>
    <t>EQUIPO DE AIRE ACONDICIONADO</t>
  </si>
  <si>
    <t>1.2.4.6.5</t>
  </si>
  <si>
    <t>EQUIPO DE GENERACION ELECTRICA, APARATOS Y ACCESORIOS ELECTRICOS</t>
  </si>
  <si>
    <t>1.2.4.6.7</t>
  </si>
  <si>
    <t>HERRAMIENTAS Y MAQUINAS-HERRAMIENTAS</t>
  </si>
  <si>
    <t>1.2.4.6.9</t>
  </si>
  <si>
    <t>OTROS EQUIPOS</t>
  </si>
  <si>
    <t>1.2.4.</t>
  </si>
  <si>
    <t>1.2.4.1.</t>
  </si>
  <si>
    <t>1.2.4.2.</t>
  </si>
  <si>
    <t>1.2.4.3.</t>
  </si>
  <si>
    <t>1.2.4.4.</t>
  </si>
  <si>
    <t>1.2.4.6.</t>
  </si>
  <si>
    <t>Relación de Bienes Muebles</t>
  </si>
  <si>
    <t>Al 30 de Junio de 2023</t>
  </si>
  <si>
    <t>(Cifras en Pesos )</t>
  </si>
  <si>
    <t>No. de Inventario</t>
  </si>
  <si>
    <t>Cantidad</t>
  </si>
  <si>
    <t>Costo Unitario</t>
  </si>
  <si>
    <t>Unidad de Medida</t>
  </si>
  <si>
    <t>Monto</t>
  </si>
  <si>
    <t>1.2.4</t>
  </si>
  <si>
    <t>1.2.4.1</t>
  </si>
  <si>
    <t>1 SILLA EJECUTIVA, 2 SILLAS SECRETARIALES, 1 MUEBLE DE OFICINA, 2 GAVETA CON CAJON, 1 ESCRITORIO PARA OFICINA Y UN VIDRIO PARA ESCRITORIO</t>
  </si>
  <si>
    <t>3 ESCRITORIOS PARA OFICINA</t>
  </si>
  <si>
    <t>3 SILLAS SECRETARIAL Y 1 MESA</t>
  </si>
  <si>
    <t>ESTANTE ROPA MINEROS</t>
  </si>
  <si>
    <t>6 MESA Y 50 SILLAS</t>
  </si>
  <si>
    <t>MOBILIARIO PARA OFICINA</t>
  </si>
  <si>
    <t>MUEBLES DE OFICINA Y ESTANTES</t>
  </si>
  <si>
    <t>ARCHIVERO 4 GAVETAS</t>
  </si>
  <si>
    <t>2 ESCRITIRIO ESCUADRA MODELO 2692 SKANOR</t>
  </si>
  <si>
    <t>ESCRITORIO EJECUTIVO, MESA REDONDA, LIBRERO, SILLA DE PIEL, SILLA DE TELA GRIS Y SILLA EJECUTIVA</t>
  </si>
  <si>
    <t>SILLA FIJA Y SILLA DE MALLA</t>
  </si>
  <si>
    <t>ESCRITORIO EN L, LIBRERO Y SILLA EJECUTIVA</t>
  </si>
  <si>
    <t>ESCRITORIO ESCUADRA MODELO 2692 SKANOR</t>
  </si>
  <si>
    <t>MESA EQUIPO MINEROS</t>
  </si>
  <si>
    <t>PINTARRON</t>
  </si>
  <si>
    <t>13 SILLAS DE OFICINA ERGONOMICA DE ESCRITORIO</t>
  </si>
  <si>
    <t>1 ESCRITORIO EN L, 1 LIBRERO Y 1 SILLA EJECUTIVA</t>
  </si>
  <si>
    <t>2 ESTANTE METALICO</t>
  </si>
  <si>
    <t>1 TOLDO PEGABLE DE 3X6 COLOR TINTO</t>
  </si>
  <si>
    <t>2 FRIGOBARES MABE INOX 4 PIES</t>
  </si>
  <si>
    <t>5 SILLAS EJECUTIVAS</t>
  </si>
  <si>
    <t>10 SILLAS SECRETARIAL</t>
  </si>
  <si>
    <t>30 SILLAS DE VISITA</t>
  </si>
  <si>
    <t>1 ARCHIVERO 2 CAJONES CON LLAVE</t>
  </si>
  <si>
    <t>4 POSTES METALICOS P/ANAQUEL DE 2.00 MTS</t>
  </si>
  <si>
    <t>24 POSTES METALICOS P/ANAQUEL DE 2.20 MTS</t>
  </si>
  <si>
    <t>6 ENTREPAÑOS METALICOS DE 0.85X0.30</t>
  </si>
  <si>
    <t>42 ENTREPAÑOS METALICOS 0.85X0.40</t>
  </si>
  <si>
    <t>1 BANCA 5 PLAZAS ASIENTO Y RESPALDOS ACOJINADOS EN TELA COLOR NEGRO ESTRUCTURA METALICA</t>
  </si>
  <si>
    <t>MUEBLES EXCEPTO DE OFICINA</t>
  </si>
  <si>
    <t>1 EQUIPO DE COMPUTO MULTIFUNCIONAL</t>
  </si>
  <si>
    <t>4 ESCANER PORTATIL SIMPLE Y 1 HP SCANERJET 2000</t>
  </si>
  <si>
    <t xml:space="preserve">1 IMPRESORA HP MULTIFUNCIONAL, 6 LAPTOP, </t>
  </si>
  <si>
    <t>1 EQUIPO DE COMPUTO, 2 IMPRESORAS HP Y 1 IMPRESORA MULTIFUNCIONAL</t>
  </si>
  <si>
    <t>2 MULTIFUNCIONAL EPSON L4150 ECOTANK WIFI</t>
  </si>
  <si>
    <t>1 EQUIPO DE COMPUTO, 2 IMRESORAS HP, 3 IMPRESORA MULTIFUNCIONAL</t>
  </si>
  <si>
    <t xml:space="preserve">MULTIFUNCIONAL, 2 MULTIFUNCIONAL </t>
  </si>
  <si>
    <t>1 CAMARA DE VIDEO, 2 PANTALLAS 32', 3 CABLES RCA 4 TRIPIE</t>
  </si>
  <si>
    <t>EQUIPO DE COMPUTO</t>
  </si>
  <si>
    <t>IMPRESORA MARCA CANON</t>
  </si>
  <si>
    <t>LECTOR NEWLAND</t>
  </si>
  <si>
    <t>COMPUTADORA HP ALL IN ONE 20</t>
  </si>
  <si>
    <t>HP LAPTOP</t>
  </si>
  <si>
    <t>EQUIPO DE COMPUTO, IMPRESORA MARCA EPSON 4150 E IMPRESORA CON SCANER</t>
  </si>
  <si>
    <t xml:space="preserve">ESCANER XEROX 5045 </t>
  </si>
  <si>
    <t>MAC MINI TIPO CPU</t>
  </si>
  <si>
    <t>IMPRESORA HP COLOR LASERJET</t>
  </si>
  <si>
    <t>COMPUTADORA  MCA LENOVO</t>
  </si>
  <si>
    <t>PANTALLA CON BASE</t>
  </si>
  <si>
    <t>IMPRESORA HP LASER</t>
  </si>
  <si>
    <t>MULTIFUNCIONAL EPSON L 575</t>
  </si>
  <si>
    <t>TERMINAL DE IDENTIFICACION BIOMETRICA</t>
  </si>
  <si>
    <t>MULTIFUNCIONAL EPSON L 5190</t>
  </si>
  <si>
    <t>COMPUTADORA HP-IN-ONE PANTALLA ANCHA</t>
  </si>
  <si>
    <t>1 COMPUTADORA ESCRITORIO HP 8GB</t>
  </si>
  <si>
    <t>1 VIDEO PROYECTOR EPSON E20</t>
  </si>
  <si>
    <t>2 MULTIFUNCIONAL HP LASER MFP</t>
  </si>
  <si>
    <t>3 MULTIFUNCIONAL HP LASER JET</t>
  </si>
  <si>
    <t>5 COMPUTADORAS ESCRITORIO LENOVO IDEA</t>
  </si>
  <si>
    <t>6 LAPTOP 15EF2519LA RYZN 5/8 512 GB</t>
  </si>
  <si>
    <t>1 LAPTOP DELL CORE 17</t>
  </si>
  <si>
    <t>1 MONITOR HP M32F FULL</t>
  </si>
  <si>
    <t>1 ARCHIVERO</t>
  </si>
  <si>
    <t>6 SILLAS SECRETARIALES, 5 CUBICULOS PARA ESCRITORIO, 2 ESCRITORIOS, 15 LOCKER DE 4 PUERTAS Y CERRADURA</t>
  </si>
  <si>
    <t>1 ESCRITORIO Y 1 ARCHIVERO</t>
  </si>
  <si>
    <t>4 TABLEROS DE BASQUETBOL, 1COMPUTADORA INTEL J4005</t>
  </si>
  <si>
    <t>MAQUINA PARA LANZAR CONFETI</t>
  </si>
  <si>
    <t>OTROS MOBILIARIOS</t>
  </si>
  <si>
    <t>BUTACAS ASIENTOS DE PLASTICO MODELO ES-100 GIMNASIO MARCELINO GONZALEZ</t>
  </si>
  <si>
    <t>1.2.4.2</t>
  </si>
  <si>
    <t>13 APARATOS DE GIMNASIA DE DIFERENTES TAMAÑOS</t>
  </si>
  <si>
    <t>MATERIAL DEPORTIVO</t>
  </si>
  <si>
    <t>EQUIPO DE GIMNASIA</t>
  </si>
  <si>
    <t>1 COMBO 2: ONE4ALL + 8 ANTENAS</t>
  </si>
  <si>
    <t>CAMINADORA Y BICICLETA PROFESIONAL</t>
  </si>
  <si>
    <t>ESTRUCTURA DE BASQUET BOL  ARENA PORTABLE BACKSTOP</t>
  </si>
  <si>
    <t>LOTE DE APARATOS DEPORTIVOS PARA GIMNASIO ALTO RENDIMIENTO</t>
  </si>
  <si>
    <t>1 CAMARA CANNON EOS T71 EF-S 18.135 MM</t>
  </si>
  <si>
    <t>4 TOLDOS</t>
  </si>
  <si>
    <t>1 TRAMPOLIN PARA USO GIMNASTICO Y 2 COLCHONES PARA GIMNASIA</t>
  </si>
  <si>
    <t>1.2.4.3</t>
  </si>
  <si>
    <t>3 CUÑAS</t>
  </si>
  <si>
    <t>1 COMPRESOR DE COMPRESAS</t>
  </si>
  <si>
    <t>1 ERGOMETRO MODELO DPM3</t>
  </si>
  <si>
    <t>1 EQUIPO TERAPEUTICO POR EMISOR LASER</t>
  </si>
  <si>
    <t>1 ELIPTICA 75-2000UN</t>
  </si>
  <si>
    <t>1 JUEGO DE TRX</t>
  </si>
  <si>
    <t>GE GYM SYSTEM</t>
  </si>
  <si>
    <t>EQUIPO FLUIDOTERAPIA</t>
  </si>
  <si>
    <t>ESTACION DE PARED</t>
  </si>
  <si>
    <t xml:space="preserve">COMBO MCA CH </t>
  </si>
  <si>
    <t>2 CAMINADORAS</t>
  </si>
  <si>
    <t>2 CHAISE LONG LORY TRENTTO</t>
  </si>
  <si>
    <t>1.2.4.4</t>
  </si>
  <si>
    <t>AMBULANCIA</t>
  </si>
  <si>
    <t>1.2.4.6</t>
  </si>
  <si>
    <t>CALENTADOR ALBERCA FRESNILLO</t>
  </si>
  <si>
    <t>CALENTADOR GAS LP</t>
  </si>
  <si>
    <t>ASPIRADORA RIDGID 16 GALONES</t>
  </si>
  <si>
    <t>CALENTADOR ELECTRICO</t>
  </si>
  <si>
    <t>1 COMPRENSOR</t>
  </si>
  <si>
    <t>HERRAMIENTAS Y MAQUINARIA</t>
  </si>
  <si>
    <t>1 COMPRESOR CARROL</t>
  </si>
  <si>
    <t>2 TECNOTANQUES 1 SERVICIO LOGISTICO</t>
  </si>
  <si>
    <t>1 ASPIRADORA PARA ALBERCA JACOBO QUIRINO</t>
  </si>
  <si>
    <t>TRACTOR PODADOR PARA MENTENIMIENTO DE JARDINES INCUFIDEZ</t>
  </si>
  <si>
    <t>EQUIPO DE SONIDO PARA DIFERENTES EVENTOS DEPORTIVOS</t>
  </si>
  <si>
    <t>LIMPIADORA DE PISOS</t>
  </si>
  <si>
    <t>HIDROLAVADORA</t>
  </si>
  <si>
    <t>Libro de Inventarios de Bienes</t>
  </si>
  <si>
    <t>511</t>
  </si>
  <si>
    <t>511-001</t>
  </si>
  <si>
    <t>511-001-001</t>
  </si>
  <si>
    <t>511-001-002</t>
  </si>
  <si>
    <t>511-001-003</t>
  </si>
  <si>
    <t>511-001-004</t>
  </si>
  <si>
    <t>511-001-005</t>
  </si>
  <si>
    <t>511-001-006</t>
  </si>
  <si>
    <t>511-001-007</t>
  </si>
  <si>
    <t>511-001-008</t>
  </si>
  <si>
    <t>511-001-009</t>
  </si>
  <si>
    <t>511-001-010</t>
  </si>
  <si>
    <t>511-001-011</t>
  </si>
  <si>
    <t>511-001-012</t>
  </si>
  <si>
    <t>511-001-013</t>
  </si>
  <si>
    <t>511-001-014</t>
  </si>
  <si>
    <t>511-001-015</t>
  </si>
  <si>
    <t>511-001-016</t>
  </si>
  <si>
    <t>511-001-017</t>
  </si>
  <si>
    <t>511-001-018</t>
  </si>
  <si>
    <t>511-001-019</t>
  </si>
  <si>
    <t>511-001-020</t>
  </si>
  <si>
    <t>511-001-021</t>
  </si>
  <si>
    <t>511-001-022</t>
  </si>
  <si>
    <t>511-001-023</t>
  </si>
  <si>
    <t>511-001-024</t>
  </si>
  <si>
    <t>511-001-025</t>
  </si>
  <si>
    <t>511-001-026</t>
  </si>
  <si>
    <t>511-001-027</t>
  </si>
  <si>
    <t>511-001-028</t>
  </si>
  <si>
    <t>511-001-029</t>
  </si>
  <si>
    <t>511-001-030</t>
  </si>
  <si>
    <t>511-002</t>
  </si>
  <si>
    <t>511-002-001</t>
  </si>
  <si>
    <t>511-003</t>
  </si>
  <si>
    <t>511-003-001</t>
  </si>
  <si>
    <t>511-003-002</t>
  </si>
  <si>
    <t>511-003-003</t>
  </si>
  <si>
    <t>511-003-004</t>
  </si>
  <si>
    <t>511-003-005</t>
  </si>
  <si>
    <t>511-003-006</t>
  </si>
  <si>
    <t>511-003-007</t>
  </si>
  <si>
    <t>511-003-008</t>
  </si>
  <si>
    <t>511-003-009</t>
  </si>
  <si>
    <t>511-003-010</t>
  </si>
  <si>
    <t>511-003-011</t>
  </si>
  <si>
    <t>511-003-012</t>
  </si>
  <si>
    <t>511-003-013</t>
  </si>
  <si>
    <t>511-003-014</t>
  </si>
  <si>
    <t>511-003-015</t>
  </si>
  <si>
    <t>511-003-016</t>
  </si>
  <si>
    <t>511-003-017</t>
  </si>
  <si>
    <t>511-003-018</t>
  </si>
  <si>
    <t>511-003-019</t>
  </si>
  <si>
    <t>511-003-020</t>
  </si>
  <si>
    <t>511-003-021</t>
  </si>
  <si>
    <t>511-003-022</t>
  </si>
  <si>
    <t>511-003-023</t>
  </si>
  <si>
    <t>511-003-024</t>
  </si>
  <si>
    <t>511-003-025</t>
  </si>
  <si>
    <t>511-003-026</t>
  </si>
  <si>
    <t>511-003-027</t>
  </si>
  <si>
    <t>511-003-028</t>
  </si>
  <si>
    <t>511-003-029</t>
  </si>
  <si>
    <t>511-003-030</t>
  </si>
  <si>
    <t>511-003-031</t>
  </si>
  <si>
    <t>511-003-032</t>
  </si>
  <si>
    <t>511-003-033</t>
  </si>
  <si>
    <t>511-003-034</t>
  </si>
  <si>
    <t>511-003-035</t>
  </si>
  <si>
    <t>511-003-036</t>
  </si>
  <si>
    <t>511-003-037</t>
  </si>
  <si>
    <t>511-009</t>
  </si>
  <si>
    <t>511-009-001</t>
  </si>
  <si>
    <t>511-009-002</t>
  </si>
  <si>
    <t>511-009-003</t>
  </si>
  <si>
    <t>511-009-004</t>
  </si>
  <si>
    <t>511-009-005</t>
  </si>
  <si>
    <t>511-009-006</t>
  </si>
  <si>
    <t>511-009-007</t>
  </si>
  <si>
    <t>511-009-008</t>
  </si>
  <si>
    <t>521</t>
  </si>
  <si>
    <t>521-001</t>
  </si>
  <si>
    <t>521-001-001</t>
  </si>
  <si>
    <t>521-002</t>
  </si>
  <si>
    <t>521-002-001</t>
  </si>
  <si>
    <t>521-002-002</t>
  </si>
  <si>
    <t>521-002-003</t>
  </si>
  <si>
    <t>521-002-004</t>
  </si>
  <si>
    <t>521-002-005</t>
  </si>
  <si>
    <t>521-002-006</t>
  </si>
  <si>
    <t>521-002-007</t>
  </si>
  <si>
    <t>521-002-008</t>
  </si>
  <si>
    <t>521-002-009</t>
  </si>
  <si>
    <t>LOTE ARTICULOS DEPORTIVOS PARA GIMNASIO ALTO RENDIMIENTO</t>
  </si>
  <si>
    <t>521-003</t>
  </si>
  <si>
    <t>521-003-001</t>
  </si>
  <si>
    <t>521-003-002</t>
  </si>
  <si>
    <t>521-009</t>
  </si>
  <si>
    <t>521-009-001</t>
  </si>
  <si>
    <t>521-009-002</t>
  </si>
  <si>
    <t>521-009-003</t>
  </si>
  <si>
    <t>531</t>
  </si>
  <si>
    <t>531-001</t>
  </si>
  <si>
    <t>531-001-001</t>
  </si>
  <si>
    <t>531-001-002</t>
  </si>
  <si>
    <t>531-001-003</t>
  </si>
  <si>
    <t>531-001-004</t>
  </si>
  <si>
    <t>531-001-005</t>
  </si>
  <si>
    <t>531-001-006</t>
  </si>
  <si>
    <t>531-001-007</t>
  </si>
  <si>
    <t>531-001-008</t>
  </si>
  <si>
    <t>531-001-009</t>
  </si>
  <si>
    <t>531-001-010</t>
  </si>
  <si>
    <t>531-001-011</t>
  </si>
  <si>
    <t>531-001-012</t>
  </si>
  <si>
    <t>531-001-013</t>
  </si>
  <si>
    <t>531-001-014</t>
  </si>
  <si>
    <t>531-002</t>
  </si>
  <si>
    <t>531-002-001</t>
  </si>
  <si>
    <t>541</t>
  </si>
  <si>
    <t>541-001</t>
  </si>
  <si>
    <t>541-001-001</t>
  </si>
  <si>
    <t>541-001-002</t>
  </si>
  <si>
    <t>561</t>
  </si>
  <si>
    <t>561-001</t>
  </si>
  <si>
    <t>561-001-001</t>
  </si>
  <si>
    <t>561-002</t>
  </si>
  <si>
    <t>561-002-001</t>
  </si>
  <si>
    <t>561-002-002</t>
  </si>
  <si>
    <t>561-002-003</t>
  </si>
  <si>
    <t>561-002-004</t>
  </si>
  <si>
    <t>561-002-005</t>
  </si>
  <si>
    <t>561-004</t>
  </si>
  <si>
    <t>561-004-001</t>
  </si>
  <si>
    <t>561-004-002</t>
  </si>
  <si>
    <t>561-005</t>
  </si>
  <si>
    <t>561-005-001</t>
  </si>
  <si>
    <t>561-007</t>
  </si>
  <si>
    <t>561-007-001</t>
  </si>
  <si>
    <t>561-007-002</t>
  </si>
  <si>
    <t>561-007-003</t>
  </si>
  <si>
    <t>561-009</t>
  </si>
  <si>
    <t>561-009-001</t>
  </si>
  <si>
    <t>561-009-002</t>
  </si>
  <si>
    <t>561-009-003</t>
  </si>
  <si>
    <t>561-009-004</t>
  </si>
  <si>
    <t>561-009-005</t>
  </si>
  <si>
    <t>561-009-006</t>
  </si>
  <si>
    <t>561-009-007</t>
  </si>
  <si>
    <t>Bienes Muebles</t>
  </si>
  <si>
    <t>5.1.1.1</t>
  </si>
  <si>
    <t>5.1.1.1.001</t>
  </si>
  <si>
    <t>1 SILLA EJECUTIVA, 2 SILLAS SECRETARIALES, 1 MUEBLE DE OFICINA, 2 GAVETA CON CAJON, 1 ESCRITORIO PARA OFICINA Y UN VIDRIO PARAESCRITORIO</t>
  </si>
  <si>
    <t>5.1.1.1.002</t>
  </si>
  <si>
    <t>5.1.1.1.003</t>
  </si>
  <si>
    <t>5.1.1.1.004</t>
  </si>
  <si>
    <t>5.1.1.1.005</t>
  </si>
  <si>
    <t>5.1.1.1.006</t>
  </si>
  <si>
    <t>5.1.1.1.007</t>
  </si>
  <si>
    <t>5.1.1.1.008</t>
  </si>
  <si>
    <t>5.1.1.1.009</t>
  </si>
  <si>
    <t>5.1.1.1.010</t>
  </si>
  <si>
    <t>5.1.1.1.011</t>
  </si>
  <si>
    <t>5.1.1.1.012</t>
  </si>
  <si>
    <t>5.1.1.1.013</t>
  </si>
  <si>
    <t>5.1.1.1.014</t>
  </si>
  <si>
    <t>5.1.1.1.015</t>
  </si>
  <si>
    <t>5.1.1.1.016</t>
  </si>
  <si>
    <t>5.1.1.1.017</t>
  </si>
  <si>
    <t>5.1.1.1.018</t>
  </si>
  <si>
    <t>5.1.1.1.019</t>
  </si>
  <si>
    <t>5.1.1.1.020</t>
  </si>
  <si>
    <t>5.1.1.1.021</t>
  </si>
  <si>
    <t>5.1.1.1.022</t>
  </si>
  <si>
    <t>5.1.1.1.023</t>
  </si>
  <si>
    <t>5.1.1.1.024</t>
  </si>
  <si>
    <t>5.1.1.1.025</t>
  </si>
  <si>
    <t>5.1.1.1.026</t>
  </si>
  <si>
    <t>5.1.1.1.027</t>
  </si>
  <si>
    <t>5.1.1.1.028</t>
  </si>
  <si>
    <t>5.1.1.1.029</t>
  </si>
  <si>
    <t>5.1.1.1.030</t>
  </si>
  <si>
    <t>5.2.1.1</t>
  </si>
  <si>
    <t>5.2.1.1.001</t>
  </si>
  <si>
    <t>5.3.1.1</t>
  </si>
  <si>
    <t>5.3.1.1.001</t>
  </si>
  <si>
    <t>5.3.1.1.002</t>
  </si>
  <si>
    <t>5.3.1.1.003</t>
  </si>
  <si>
    <t>5.3.1.1.004</t>
  </si>
  <si>
    <t>5.3.1.1.005</t>
  </si>
  <si>
    <t>5.3.1.1.006</t>
  </si>
  <si>
    <t>5.3.1.1.007</t>
  </si>
  <si>
    <t>5.3.1.1.008</t>
  </si>
  <si>
    <t>5.3.1.1.009</t>
  </si>
  <si>
    <t>5.3.1.1.010</t>
  </si>
  <si>
    <t>5.3.1.1.011</t>
  </si>
  <si>
    <t>5.3.1.1.012</t>
  </si>
  <si>
    <t>5.3.1.1.013</t>
  </si>
  <si>
    <t>5.3.1.1.014</t>
  </si>
  <si>
    <t>5.3.1.1.015</t>
  </si>
  <si>
    <t>5.3.1.1.016</t>
  </si>
  <si>
    <t>5.3.1.1.017</t>
  </si>
  <si>
    <t>5.3.1.1.018</t>
  </si>
  <si>
    <t>5.3.1.1.019</t>
  </si>
  <si>
    <t>5.3.1.1.020</t>
  </si>
  <si>
    <t>5.3.1.1.021</t>
  </si>
  <si>
    <t>5.3.1.1.022</t>
  </si>
  <si>
    <t>5.3.1.1.023</t>
  </si>
  <si>
    <t>5.3.1.1.024</t>
  </si>
  <si>
    <t>5.3.1.1.025</t>
  </si>
  <si>
    <t>5.3.1.1.026</t>
  </si>
  <si>
    <t>5.3.1.1.027</t>
  </si>
  <si>
    <t>5.3.1.1.028</t>
  </si>
  <si>
    <t>5.3.1.1.029</t>
  </si>
  <si>
    <t>5.3.1.1.030</t>
  </si>
  <si>
    <t>5.3.1.1.031</t>
  </si>
  <si>
    <t>5.3.1.1.032</t>
  </si>
  <si>
    <t>5.3.1.1.033</t>
  </si>
  <si>
    <t>5.3.1.1.034</t>
  </si>
  <si>
    <t>5.3.1.1.035</t>
  </si>
  <si>
    <t>5.3.1.1.036</t>
  </si>
  <si>
    <t>5.3.1.1.037</t>
  </si>
  <si>
    <t>5.9.1.1</t>
  </si>
  <si>
    <t>5.9.1.1.001</t>
  </si>
  <si>
    <t>5.9.1.1.002</t>
  </si>
  <si>
    <t>5.9.1.1.003</t>
  </si>
  <si>
    <t>5.9.1.1.004</t>
  </si>
  <si>
    <t>5.9.1.1.005</t>
  </si>
  <si>
    <t>5.9.1.1.006</t>
  </si>
  <si>
    <t>5.9.1.1.007</t>
  </si>
  <si>
    <t>5.9.1.1.008</t>
  </si>
  <si>
    <t>5.2.2</t>
  </si>
  <si>
    <t>5.2.2.1.001</t>
  </si>
  <si>
    <t>5.2.2.1.002</t>
  </si>
  <si>
    <t>5.2.2.1.003</t>
  </si>
  <si>
    <t>5.2.2.1.004</t>
  </si>
  <si>
    <t>5.2.2.1.005</t>
  </si>
  <si>
    <t>5.2.2.1.006</t>
  </si>
  <si>
    <t>5.2.2.1.007</t>
  </si>
  <si>
    <t>5.2.2.1.008</t>
  </si>
  <si>
    <t>5.2.2.1.009</t>
  </si>
  <si>
    <t>LOTE APARATOS DEPORTIVOS PARA GIMNASIO ALTO RENDIMIENTO</t>
  </si>
  <si>
    <t>5.2.3.</t>
  </si>
  <si>
    <t>5.2.3.1.001</t>
  </si>
  <si>
    <t>5.2.3.1.002</t>
  </si>
  <si>
    <t>5.2.9</t>
  </si>
  <si>
    <t>5.2.9.1.001</t>
  </si>
  <si>
    <t>5.2.9.1.002</t>
  </si>
  <si>
    <t>5.2.9.1.003</t>
  </si>
  <si>
    <t xml:space="preserve"> </t>
  </si>
  <si>
    <t>5.3.1</t>
  </si>
  <si>
    <t>5.3.2</t>
  </si>
  <si>
    <t>5.3.2.1.001</t>
  </si>
  <si>
    <t>5.4.1.1</t>
  </si>
  <si>
    <t>5.4.1.1.001</t>
  </si>
  <si>
    <t>5.4.1.1.002</t>
  </si>
  <si>
    <t>5.6.1</t>
  </si>
  <si>
    <t>5.6.1.1.001</t>
  </si>
  <si>
    <t>5.6.2</t>
  </si>
  <si>
    <t>5.6.2.1.001</t>
  </si>
  <si>
    <t>5.6.2.1.002</t>
  </si>
  <si>
    <t>5.6.2.1.003</t>
  </si>
  <si>
    <t>5.6.2.1.004</t>
  </si>
  <si>
    <t>5.6.2.1.005</t>
  </si>
  <si>
    <t>5.6.4</t>
  </si>
  <si>
    <t>5.6.4.1.001</t>
  </si>
  <si>
    <t>5.6.4.1.002</t>
  </si>
  <si>
    <t>5.6.5</t>
  </si>
  <si>
    <t>5.6.5.1.001</t>
  </si>
  <si>
    <t>5.6.7</t>
  </si>
  <si>
    <t>5.6.7.1.001</t>
  </si>
  <si>
    <t>5.6.7.1.002</t>
  </si>
  <si>
    <t>5.6.7.1.003</t>
  </si>
  <si>
    <t>5.6.9</t>
  </si>
  <si>
    <t>5.6.9.1.001</t>
  </si>
  <si>
    <t>5.6.9.1.002</t>
  </si>
  <si>
    <t>5.6.9.1.003</t>
  </si>
  <si>
    <t>5.6.9.1.004</t>
  </si>
  <si>
    <t>5.6.9.1.005</t>
  </si>
  <si>
    <t>5.6.9.1.006</t>
  </si>
  <si>
    <t>5.6.9.1.007</t>
  </si>
  <si>
    <t>EQUIPAMIENTO VILLA DEPORTIVA</t>
  </si>
  <si>
    <t xml:space="preserve">LOTE DE APARATOS DEPORTIVOS PARA DIFERENTES GIMNASIOS </t>
  </si>
  <si>
    <t>EQUIPAMENTO VILLA DEPORTIVA</t>
  </si>
  <si>
    <t>APARATOS Y EQUIPOS AUDIOVISUALES</t>
  </si>
  <si>
    <t>(Cifras en Pesos)</t>
  </si>
  <si>
    <t>511-009-009</t>
  </si>
  <si>
    <t>521-002-010</t>
  </si>
  <si>
    <t>5.2.2.1.010</t>
  </si>
  <si>
    <t>521-003-003</t>
  </si>
  <si>
    <t>Cuenta Pública 2025</t>
  </si>
  <si>
    <t>Valor en Libros al 31 de Diciembre de 2025</t>
  </si>
  <si>
    <t>Valor en Libros al 31 de Diciembre  de 2025</t>
  </si>
  <si>
    <t>al 31 de Diciembre de 2025</t>
  </si>
  <si>
    <t>4 BOCINAS SONY ALTA POTENCIA CON SONIDO OMNIDIMENSIONAL</t>
  </si>
  <si>
    <t>1 PANTALLA QLED 100 PULGADAS</t>
  </si>
  <si>
    <t>1 ESCALADORA TECHNOGYM CLIM LIVE 10 P 500 DIAMOND BLACK MODELO 500</t>
  </si>
  <si>
    <t>1 BOCINA USOS MULTIPLES</t>
  </si>
  <si>
    <t xml:space="preserve">2 BOCINAS USOS MULTIPLES </t>
  </si>
  <si>
    <t>521-001-002</t>
  </si>
  <si>
    <t>521-001-003</t>
  </si>
  <si>
    <t>521-001-004</t>
  </si>
  <si>
    <t>521-001-005</t>
  </si>
  <si>
    <t>521-001-006</t>
  </si>
  <si>
    <t>4 BOCINAS DE ALTA POTENCIA  CON SONIDO OMNIDIMENSIONAL</t>
  </si>
  <si>
    <t>5 PANTALLAS PLANA HISENSE 65' ULTRA HD SMAR TV</t>
  </si>
  <si>
    <t>521-002-011</t>
  </si>
  <si>
    <t xml:space="preserve">1 ESCALADORA TECHNOLOGYM CLIM LIVE 0 P 500 DIAMOND BLACK MODULO 500 CONSOLE LIVE  POWER 90-240VAC COLOR NEGRO METEORO </t>
  </si>
  <si>
    <t>2 BOCINAS USOS MULTIPLES</t>
  </si>
  <si>
    <t>.</t>
  </si>
  <si>
    <t>5.9.1.1.009</t>
  </si>
  <si>
    <t>5.2.1.1.002</t>
  </si>
  <si>
    <t>5.2.1.1.003</t>
  </si>
  <si>
    <t>5.2.1.1.004</t>
  </si>
  <si>
    <t>5.2.1.1.005</t>
  </si>
  <si>
    <t>5.2.1.1.006</t>
  </si>
  <si>
    <t>5.2.2.1.011</t>
  </si>
  <si>
    <t>Código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</si>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</sst>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* #,##0_-;\-* #,##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Montserrat"/>
    </font>
    <font>
      <b/>
      <sz val="8"/>
      <name val="Gotham Book"/>
    </font>
    <font>
      <sz val="8"/>
      <color theme="1"/>
      <name val="Gotham Book"/>
    </font>
    <font>
      <sz val="11"/>
      <color theme="1"/>
      <name val="Gotham Book"/>
    </font>
    <font>
      <b/>
      <sz val="9"/>
      <color theme="0"/>
      <name val="Montserrat"/>
    </font>
    <font>
      <sz val="10"/>
      <name val="Gotham Book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Montserrat"/>
    </font>
    <font>
      <sz val="12"/>
      <color theme="1"/>
      <name val="Gotham Book"/>
    </font>
    <font>
      <b/>
      <sz val="12"/>
      <color theme="0"/>
      <name val="Montserrat"/>
    </font>
    <font>
      <sz val="12"/>
      <name val="Gotham Book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Montserrat"/>
    </font>
    <font>
      <sz val="8"/>
      <name val="Montserrat"/>
    </font>
    <font>
      <b/>
      <sz val="10"/>
      <color theme="0"/>
      <name val="Calibri"/>
      <family val="2"/>
      <scheme val="minor"/>
    </font>
    <font>
      <b/>
      <sz val="14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302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7" fillId="3" borderId="0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5" fontId="9" fillId="0" borderId="0" xfId="3" applyNumberFormat="1" applyFont="1" applyBorder="1"/>
    <xf numFmtId="164" fontId="7" fillId="3" borderId="0" xfId="1" applyNumberFormat="1" applyFont="1" applyFill="1" applyBorder="1" applyAlignment="1">
      <alignment horizontal="left" vertical="center" wrapText="1"/>
    </xf>
    <xf numFmtId="37" fontId="7" fillId="3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left"/>
    </xf>
    <xf numFmtId="165" fontId="10" fillId="0" borderId="0" xfId="1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left"/>
    </xf>
    <xf numFmtId="165" fontId="11" fillId="0" borderId="0" xfId="1" applyNumberFormat="1" applyFont="1" applyBorder="1" applyAlignment="1">
      <alignment horizontal="right"/>
    </xf>
    <xf numFmtId="4" fontId="10" fillId="0" borderId="0" xfId="0" applyNumberFormat="1" applyFont="1" applyFill="1" applyBorder="1"/>
    <xf numFmtId="3" fontId="10" fillId="0" borderId="0" xfId="3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12" fillId="0" borderId="0" xfId="0" applyFont="1" applyBorder="1"/>
    <xf numFmtId="3" fontId="12" fillId="0" borderId="0" xfId="0" applyNumberFormat="1" applyFont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3" fontId="13" fillId="0" borderId="0" xfId="0" applyNumberFormat="1" applyFont="1" applyFill="1" applyBorder="1"/>
    <xf numFmtId="164" fontId="7" fillId="3" borderId="0" xfId="1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/>
    <xf numFmtId="164" fontId="16" fillId="3" borderId="0" xfId="1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4" fontId="17" fillId="0" borderId="0" xfId="0" applyNumberFormat="1" applyFont="1" applyBorder="1"/>
    <xf numFmtId="5" fontId="18" fillId="0" borderId="0" xfId="3" applyNumberFormat="1" applyFont="1" applyBorder="1"/>
    <xf numFmtId="164" fontId="16" fillId="3" borderId="0" xfId="1" applyNumberFormat="1" applyFont="1" applyFill="1" applyBorder="1" applyAlignment="1">
      <alignment horizontal="left" vertical="center" wrapText="1"/>
    </xf>
    <xf numFmtId="37" fontId="16" fillId="3" borderId="0" xfId="1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left"/>
    </xf>
    <xf numFmtId="165" fontId="19" fillId="0" borderId="0" xfId="1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/>
    </xf>
    <xf numFmtId="4" fontId="19" fillId="0" borderId="0" xfId="0" applyNumberFormat="1" applyFont="1" applyBorder="1" applyAlignment="1">
      <alignment horizontal="left"/>
    </xf>
    <xf numFmtId="165" fontId="20" fillId="0" borderId="0" xfId="1" applyNumberFormat="1" applyFont="1" applyBorder="1" applyAlignment="1">
      <alignment horizontal="right"/>
    </xf>
    <xf numFmtId="4" fontId="19" fillId="0" borderId="0" xfId="0" applyNumberFormat="1" applyFont="1" applyFill="1" applyBorder="1"/>
    <xf numFmtId="3" fontId="19" fillId="0" borderId="0" xfId="3" applyNumberFormat="1" applyFont="1" applyFill="1" applyBorder="1"/>
    <xf numFmtId="4" fontId="20" fillId="0" borderId="0" xfId="0" applyNumberFormat="1" applyFont="1" applyBorder="1"/>
    <xf numFmtId="3" fontId="20" fillId="0" borderId="0" xfId="3" applyNumberFormat="1" applyFont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/>
    <xf numFmtId="3" fontId="21" fillId="0" borderId="0" xfId="0" applyNumberFormat="1" applyFont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3" fontId="22" fillId="0" borderId="0" xfId="0" applyNumberFormat="1" applyFont="1" applyFill="1" applyBorder="1"/>
    <xf numFmtId="0" fontId="21" fillId="0" borderId="0" xfId="0" applyFont="1" applyFill="1"/>
    <xf numFmtId="0" fontId="15" fillId="0" borderId="0" xfId="0" applyFont="1" applyAlignment="1">
      <alignment horizontal="center"/>
    </xf>
    <xf numFmtId="49" fontId="16" fillId="3" borderId="0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3" fontId="21" fillId="0" borderId="0" xfId="0" applyNumberFormat="1" applyFont="1" applyBorder="1" applyAlignment="1">
      <alignment horizontal="right" vertical="top" wrapText="1"/>
    </xf>
    <xf numFmtId="3" fontId="21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49" fontId="7" fillId="3" borderId="0" xfId="1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4" fillId="2" borderId="2" xfId="0" applyFont="1" applyFill="1" applyBorder="1" applyAlignment="1">
      <alignment vertical="center" wrapText="1"/>
    </xf>
    <xf numFmtId="3" fontId="24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3" fontId="12" fillId="0" borderId="0" xfId="0" applyNumberFormat="1" applyFont="1" applyBorder="1" applyAlignment="1">
      <alignment horizontal="right" vertical="top" wrapText="1"/>
    </xf>
    <xf numFmtId="3" fontId="12" fillId="0" borderId="0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4" fontId="11" fillId="0" borderId="0" xfId="0" applyNumberFormat="1" applyFont="1" applyBorder="1"/>
    <xf numFmtId="3" fontId="11" fillId="0" borderId="0" xfId="3" applyNumberFormat="1" applyFont="1" applyBorder="1"/>
    <xf numFmtId="0" fontId="12" fillId="0" borderId="0" xfId="0" applyFont="1" applyFill="1"/>
    <xf numFmtId="0" fontId="6" fillId="0" borderId="0" xfId="0" applyFont="1" applyAlignment="1">
      <alignment horizontal="center"/>
    </xf>
    <xf numFmtId="0" fontId="26" fillId="2" borderId="0" xfId="0" applyFont="1" applyFill="1" applyBorder="1" applyAlignment="1">
      <alignment wrapText="1"/>
    </xf>
    <xf numFmtId="0" fontId="26" fillId="2" borderId="0" xfId="0" applyFont="1" applyFill="1" applyBorder="1" applyAlignment="1"/>
    <xf numFmtId="0" fontId="26" fillId="2" borderId="0" xfId="2" applyFont="1" applyFill="1" applyBorder="1" applyAlignment="1"/>
    <xf numFmtId="4" fontId="8" fillId="0" borderId="0" xfId="0" applyNumberFormat="1" applyFont="1"/>
    <xf numFmtId="0" fontId="7" fillId="3" borderId="0" xfId="1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</cellXfs>
  <cellStyles count="5">
    <cellStyle name="Millares" xfId="1" builtinId="3"/>
    <cellStyle name="Moneda 2" xfId="4"/>
    <cellStyle name="Moneda 3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888550</xdr:colOff>
      <xdr:row>0</xdr:row>
      <xdr:rowOff>102054</xdr:rowOff>
    </xdr:from>
    <xdr:to>
      <xdr:col>1</xdr:col>
      <xdr:colOff>4551</xdr:colOff>
      <xdr:row>3</xdr:row>
      <xdr:rowOff>197304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36C81C1E-59C8-2376-BDAD-5C13BD4B3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550" y="102054"/>
          <a:ext cx="830501" cy="7892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523875</xdr:colOff>
      <xdr:row>0</xdr:row>
      <xdr:rowOff>108855</xdr:rowOff>
    </xdr:from>
    <xdr:to>
      <xdr:col>2</xdr:col>
      <xdr:colOff>1217838</xdr:colOff>
      <xdr:row>4</xdr:row>
      <xdr:rowOff>20410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953500" y="108855"/>
          <a:ext cx="693963" cy="83684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214031</xdr:colOff>
      <xdr:row>0</xdr:row>
      <xdr:rowOff>92730</xdr:rowOff>
    </xdr:from>
    <xdr:to>
      <xdr:col>5</xdr:col>
      <xdr:colOff>314325</xdr:colOff>
      <xdr:row>4</xdr:row>
      <xdr:rowOff>171450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596031" y="92730"/>
          <a:ext cx="957544" cy="993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553291</xdr:colOff>
      <xdr:row>0</xdr:row>
      <xdr:rowOff>127747</xdr:rowOff>
    </xdr:from>
    <xdr:to>
      <xdr:col>0</xdr:col>
      <xdr:colOff>1524841</xdr:colOff>
      <xdr:row>4</xdr:row>
      <xdr:rowOff>177333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91" y="127747"/>
          <a:ext cx="971550" cy="96398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980233</xdr:colOff>
      <xdr:row>0</xdr:row>
      <xdr:rowOff>158283</xdr:rowOff>
    </xdr:from>
    <xdr:to>
      <xdr:col>1</xdr:col>
      <xdr:colOff>66675</xdr:colOff>
      <xdr:row>4</xdr:row>
      <xdr:rowOff>19050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980233" y="158283"/>
          <a:ext cx="800942" cy="7751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161925</xdr:colOff>
      <xdr:row>1</xdr:row>
      <xdr:rowOff>0</xdr:rowOff>
    </xdr:from>
    <xdr:to>
      <xdr:col>5</xdr:col>
      <xdr:colOff>180975</xdr:colOff>
      <xdr:row>4</xdr:row>
      <xdr:rowOff>76200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543925" y="228600"/>
          <a:ext cx="800100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152400</xdr:rowOff>
    </xdr:from>
    <xdr:to>
      <xdr:col>2</xdr:col>
      <xdr:colOff>815250</xdr:colOff>
      <xdr:row>3</xdr:row>
      <xdr:rowOff>186600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524875" y="152400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990601</xdr:colOff>
      <xdr:row>0</xdr:row>
      <xdr:rowOff>152402</xdr:rowOff>
    </xdr:from>
    <xdr:to>
      <xdr:col>0</xdr:col>
      <xdr:colOff>1710601</xdr:colOff>
      <xdr:row>3</xdr:row>
      <xdr:rowOff>186602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52402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6677026</xdr:colOff>
      <xdr:row>0</xdr:row>
      <xdr:rowOff>142876</xdr:rowOff>
    </xdr:from>
    <xdr:to>
      <xdr:col>2</xdr:col>
      <xdr:colOff>681901</xdr:colOff>
      <xdr:row>3</xdr:row>
      <xdr:rowOff>177076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391526" y="142876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1066800</xdr:colOff>
      <xdr:row>0</xdr:row>
      <xdr:rowOff>190502</xdr:rowOff>
    </xdr:from>
    <xdr:to>
      <xdr:col>1</xdr:col>
      <xdr:colOff>72300</xdr:colOff>
      <xdr:row>3</xdr:row>
      <xdr:rowOff>224702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90502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161924</xdr:rowOff>
    </xdr:from>
    <xdr:to>
      <xdr:col>2</xdr:col>
      <xdr:colOff>739050</xdr:colOff>
      <xdr:row>3</xdr:row>
      <xdr:rowOff>196124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448675" y="161924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942976</xdr:colOff>
      <xdr:row>0</xdr:row>
      <xdr:rowOff>161926</xdr:rowOff>
    </xdr:from>
    <xdr:to>
      <xdr:col>0</xdr:col>
      <xdr:colOff>1662976</xdr:colOff>
      <xdr:row>3</xdr:row>
      <xdr:rowOff>196126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61926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85725</xdr:rowOff>
    </xdr:from>
    <xdr:to>
      <xdr:col>2</xdr:col>
      <xdr:colOff>815251</xdr:colOff>
      <xdr:row>3</xdr:row>
      <xdr:rowOff>205650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524876" y="85725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971549</xdr:colOff>
      <xdr:row>0</xdr:row>
      <xdr:rowOff>66676</xdr:rowOff>
    </xdr:from>
    <xdr:to>
      <xdr:col>0</xdr:col>
      <xdr:colOff>1691549</xdr:colOff>
      <xdr:row>3</xdr:row>
      <xdr:rowOff>186601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49" y="66676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171451</xdr:rowOff>
    </xdr:from>
    <xdr:to>
      <xdr:col>2</xdr:col>
      <xdr:colOff>834300</xdr:colOff>
      <xdr:row>3</xdr:row>
      <xdr:rowOff>205651</xdr:rowOff>
    </xdr:to>
    <xdr:pic>
      <xdr:nvPicPr>
        <xdr:cNvPr id="2" name="Imagen 1" descr="C:\Users\USUARIO\Downloads\logo incu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8" t="14998" r="19118" b="15265"/>
        <a:stretch/>
      </xdr:blipFill>
      <xdr:spPr bwMode="auto">
        <a:xfrm>
          <a:off x="8543925" y="171451"/>
          <a:ext cx="720000" cy="72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952501</xdr:colOff>
      <xdr:row>0</xdr:row>
      <xdr:rowOff>142877</xdr:rowOff>
    </xdr:from>
    <xdr:to>
      <xdr:col>0</xdr:col>
      <xdr:colOff>1672501</xdr:colOff>
      <xdr:row>3</xdr:row>
      <xdr:rowOff>177077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142877"/>
          <a:ext cx="720000" cy="7200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view="pageBreakPreview" zoomScale="140" zoomScaleSheetLayoutView="140" workbookViewId="0">
      <selection activeCell="C8" sqref="C8"/>
    </sheetView>
  </sheetViews>
  <sheetFormatPr baseColWidth="10" defaultColWidth="11.42578125" defaultRowHeight="11.25"/>
  <cols>
    <col min="1" max="1" width="25.7109375" style="3" customWidth="1"/>
    <col min="2" max="2" width="100.7109375" style="2" customWidth="1"/>
    <col min="3" max="3" width="30.7109375" style="2" customWidth="1"/>
    <col min="4" max="16384" width="11.42578125" style="2"/>
  </cols>
  <sheetData>
    <row r="1" spans="1:3" s="1" customFormat="1" ht="18" customHeight="1">
      <c r="A1" s="100" t="s">
        <v>462</v>
      </c>
      <c r="B1" s="100"/>
      <c r="C1" s="100"/>
    </row>
    <row r="2" spans="1:3" ht="18" customHeight="1">
      <c r="A2" s="101" t="s">
        <v>4</v>
      </c>
      <c r="B2" s="101"/>
      <c r="C2" s="101"/>
    </row>
    <row r="3" spans="1:3" ht="18" customHeight="1">
      <c r="A3" s="101" t="s">
        <v>3</v>
      </c>
      <c r="B3" s="101"/>
      <c r="C3" s="101"/>
    </row>
    <row r="4" spans="1:3" ht="18" customHeight="1">
      <c r="A4" s="102" t="s">
        <v>0</v>
      </c>
      <c r="B4" s="102"/>
      <c r="C4" s="102"/>
    </row>
    <row r="5" spans="1:3" s="4" customFormat="1" ht="39.75" customHeight="1">
      <c r="A5" s="5" t="s">
        <v>489</v>
      </c>
      <c r="B5" s="5" t="s">
        <v>2</v>
      </c>
      <c r="C5" s="30" t="s">
        <v>463</v>
      </c>
    </row>
    <row r="6" spans="1:3" s="4" customFormat="1" ht="14.25">
      <c r="A6" s="6"/>
      <c r="B6" s="7"/>
      <c r="C6" s="8"/>
    </row>
    <row r="7" spans="1:3" s="4" customFormat="1" ht="14.25">
      <c r="A7" s="5" t="s">
        <v>45</v>
      </c>
      <c r="B7" s="9" t="s">
        <v>5</v>
      </c>
      <c r="C7" s="10">
        <f>SUM(C10,C18,C26,C32,C37)</f>
        <v>35586072.210000001</v>
      </c>
    </row>
    <row r="8" spans="1:3" s="4" customFormat="1" ht="14.25">
      <c r="A8" s="11"/>
      <c r="B8" s="12"/>
      <c r="C8" s="13"/>
    </row>
    <row r="9" spans="1:3" s="4" customFormat="1" ht="14.25">
      <c r="A9" s="14"/>
      <c r="B9" s="15"/>
      <c r="C9" s="16"/>
    </row>
    <row r="10" spans="1:3" s="4" customFormat="1" ht="14.25">
      <c r="A10" s="5" t="s">
        <v>46</v>
      </c>
      <c r="B10" s="9" t="s">
        <v>6</v>
      </c>
      <c r="C10" s="10">
        <f>SUM(C12:C15)</f>
        <v>9779929.3300000001</v>
      </c>
    </row>
    <row r="11" spans="1:3" s="4" customFormat="1" ht="14.25">
      <c r="A11" s="11"/>
      <c r="B11" s="17"/>
      <c r="C11" s="18"/>
    </row>
    <row r="12" spans="1:3" s="4" customFormat="1" ht="14.25">
      <c r="A12" s="19" t="s">
        <v>7</v>
      </c>
      <c r="B12" s="20" t="s">
        <v>8</v>
      </c>
      <c r="C12" s="21">
        <v>1490704.55</v>
      </c>
    </row>
    <row r="13" spans="1:3" s="4" customFormat="1" ht="14.25">
      <c r="A13" s="19" t="s">
        <v>9</v>
      </c>
      <c r="B13" s="20" t="s">
        <v>10</v>
      </c>
      <c r="C13" s="21">
        <v>35700.31</v>
      </c>
    </row>
    <row r="14" spans="1:3" s="4" customFormat="1" ht="14.25">
      <c r="A14" s="19" t="s">
        <v>11</v>
      </c>
      <c r="B14" s="20" t="s">
        <v>12</v>
      </c>
      <c r="C14" s="21">
        <v>3017356.3</v>
      </c>
    </row>
    <row r="15" spans="1:3" s="4" customFormat="1" ht="14.25">
      <c r="A15" s="19" t="s">
        <v>13</v>
      </c>
      <c r="B15" s="20" t="s">
        <v>14</v>
      </c>
      <c r="C15" s="21">
        <v>5236168.17</v>
      </c>
    </row>
    <row r="16" spans="1:3" s="4" customFormat="1" ht="14.25">
      <c r="A16" s="22"/>
      <c r="B16" s="25"/>
      <c r="C16" s="26"/>
    </row>
    <row r="17" spans="1:3" s="4" customFormat="1" ht="14.25">
      <c r="A17" s="22"/>
      <c r="B17" s="23"/>
      <c r="C17" s="24"/>
    </row>
    <row r="18" spans="1:3" s="4" customFormat="1" ht="14.25">
      <c r="A18" s="5" t="s">
        <v>47</v>
      </c>
      <c r="B18" s="9" t="s">
        <v>15</v>
      </c>
      <c r="C18" s="10">
        <f>SUM(C20:C23)</f>
        <v>18204661.190000001</v>
      </c>
    </row>
    <row r="19" spans="1:3" s="4" customFormat="1" ht="14.25">
      <c r="A19" s="27"/>
      <c r="B19" s="28"/>
      <c r="C19" s="29"/>
    </row>
    <row r="20" spans="1:3" s="4" customFormat="1" ht="14.25">
      <c r="A20" s="19" t="s">
        <v>16</v>
      </c>
      <c r="B20" s="20" t="s">
        <v>17</v>
      </c>
      <c r="C20" s="21">
        <v>753597.24</v>
      </c>
    </row>
    <row r="21" spans="1:3" s="4" customFormat="1" ht="14.25">
      <c r="A21" s="19" t="s">
        <v>18</v>
      </c>
      <c r="B21" s="20" t="s">
        <v>19</v>
      </c>
      <c r="C21" s="21">
        <v>16900626</v>
      </c>
    </row>
    <row r="22" spans="1:3" s="4" customFormat="1" ht="14.25">
      <c r="A22" s="19" t="s">
        <v>20</v>
      </c>
      <c r="B22" s="20" t="s">
        <v>21</v>
      </c>
      <c r="C22" s="21">
        <v>228147.44</v>
      </c>
    </row>
    <row r="23" spans="1:3" s="4" customFormat="1" ht="14.25">
      <c r="A23" s="19" t="s">
        <v>22</v>
      </c>
      <c r="B23" s="20" t="s">
        <v>23</v>
      </c>
      <c r="C23" s="21">
        <v>322290.51</v>
      </c>
    </row>
    <row r="24" spans="1:3" s="4" customFormat="1" ht="14.25">
      <c r="A24" s="22"/>
      <c r="B24" s="25"/>
      <c r="C24" s="26"/>
    </row>
    <row r="25" spans="1:3" s="4" customFormat="1" ht="14.25">
      <c r="A25" s="22"/>
      <c r="B25" s="23"/>
      <c r="C25" s="24"/>
    </row>
    <row r="26" spans="1:3" s="4" customFormat="1" ht="14.25">
      <c r="A26" s="5" t="s">
        <v>48</v>
      </c>
      <c r="B26" s="9" t="s">
        <v>24</v>
      </c>
      <c r="C26" s="10">
        <f>SUM(C28:C29)</f>
        <v>403885.87</v>
      </c>
    </row>
    <row r="27" spans="1:3" s="4" customFormat="1" ht="14.25">
      <c r="A27" s="22"/>
      <c r="B27" s="22"/>
      <c r="C27" s="22"/>
    </row>
    <row r="28" spans="1:3" s="4" customFormat="1" ht="14.25">
      <c r="A28" s="19" t="s">
        <v>25</v>
      </c>
      <c r="B28" s="20" t="s">
        <v>26</v>
      </c>
      <c r="C28" s="21">
        <v>400521.87</v>
      </c>
    </row>
    <row r="29" spans="1:3" s="4" customFormat="1" ht="14.25">
      <c r="A29" s="19" t="s">
        <v>27</v>
      </c>
      <c r="B29" s="20" t="s">
        <v>28</v>
      </c>
      <c r="C29" s="21">
        <v>3364</v>
      </c>
    </row>
    <row r="30" spans="1:3" s="4" customFormat="1" ht="14.25">
      <c r="A30" s="22"/>
      <c r="B30" s="25"/>
      <c r="C30" s="26"/>
    </row>
    <row r="31" spans="1:3" s="4" customFormat="1" ht="14.25">
      <c r="A31" s="22"/>
      <c r="B31" s="23"/>
      <c r="C31" s="24"/>
    </row>
    <row r="32" spans="1:3" s="4" customFormat="1" ht="14.25">
      <c r="A32" s="5" t="s">
        <v>49</v>
      </c>
      <c r="B32" s="9" t="s">
        <v>29</v>
      </c>
      <c r="C32" s="10">
        <f>SUM(C34)</f>
        <v>2845597</v>
      </c>
    </row>
    <row r="33" spans="1:3" s="4" customFormat="1" ht="14.25">
      <c r="A33" s="22"/>
      <c r="B33" s="23"/>
      <c r="C33" s="24"/>
    </row>
    <row r="34" spans="1:3" s="4" customFormat="1" ht="14.25">
      <c r="A34" s="19" t="s">
        <v>30</v>
      </c>
      <c r="B34" s="20" t="s">
        <v>31</v>
      </c>
      <c r="C34" s="21">
        <v>2845597</v>
      </c>
    </row>
    <row r="35" spans="1:3" s="4" customFormat="1" ht="14.25">
      <c r="A35" s="22"/>
      <c r="B35" s="25"/>
      <c r="C35" s="26"/>
    </row>
    <row r="36" spans="1:3" s="4" customFormat="1" ht="14.25">
      <c r="A36" s="22"/>
      <c r="B36" s="23"/>
      <c r="C36" s="24"/>
    </row>
    <row r="37" spans="1:3" s="4" customFormat="1" ht="14.25">
      <c r="A37" s="5" t="s">
        <v>50</v>
      </c>
      <c r="B37" s="9" t="s">
        <v>32</v>
      </c>
      <c r="C37" s="10">
        <f>SUM(C39:C44)</f>
        <v>4351998.8199999994</v>
      </c>
    </row>
    <row r="38" spans="1:3" s="4" customFormat="1" ht="14.25">
      <c r="A38" s="27"/>
      <c r="B38" s="28"/>
      <c r="C38" s="29"/>
    </row>
    <row r="39" spans="1:3" s="4" customFormat="1" ht="14.25">
      <c r="A39" s="19" t="s">
        <v>33</v>
      </c>
      <c r="B39" s="20" t="s">
        <v>34</v>
      </c>
      <c r="C39" s="21">
        <v>56200</v>
      </c>
    </row>
    <row r="40" spans="1:3" s="4" customFormat="1" ht="14.25">
      <c r="A40" s="19" t="s">
        <v>35</v>
      </c>
      <c r="B40" s="20" t="s">
        <v>36</v>
      </c>
      <c r="C40" s="21">
        <v>3399237.74</v>
      </c>
    </row>
    <row r="41" spans="1:3" s="4" customFormat="1" ht="14.25">
      <c r="A41" s="19" t="s">
        <v>37</v>
      </c>
      <c r="B41" s="20" t="s">
        <v>38</v>
      </c>
      <c r="C41" s="21">
        <v>25260.01</v>
      </c>
    </row>
    <row r="42" spans="1:3" s="4" customFormat="1" ht="14.25">
      <c r="A42" s="19" t="s">
        <v>39</v>
      </c>
      <c r="B42" s="20" t="s">
        <v>40</v>
      </c>
      <c r="C42" s="21">
        <v>65259.01</v>
      </c>
    </row>
    <row r="43" spans="1:3" s="4" customFormat="1" ht="14.25">
      <c r="A43" s="19" t="s">
        <v>41</v>
      </c>
      <c r="B43" s="20" t="s">
        <v>42</v>
      </c>
      <c r="C43" s="21">
        <v>472667.48</v>
      </c>
    </row>
    <row r="44" spans="1:3" s="4" customFormat="1" ht="14.25">
      <c r="A44" s="19" t="s">
        <v>43</v>
      </c>
      <c r="B44" s="20" t="s">
        <v>44</v>
      </c>
      <c r="C44" s="21">
        <v>333374.58</v>
      </c>
    </row>
    <row r="45" spans="1:3" s="4" customFormat="1" ht="14.25">
      <c r="A45" s="22"/>
      <c r="B45" s="22"/>
      <c r="C45" s="22"/>
    </row>
    <row r="46" spans="1:3" s="4" customFormat="1" ht="14.25">
      <c r="A46" s="27"/>
      <c r="B46" s="28"/>
      <c r="C46" s="29"/>
    </row>
  </sheetData>
  <mergeCells count="4">
    <mergeCell ref="A1:C1"/>
    <mergeCell ref="A2:C2"/>
    <mergeCell ref="A3:C3"/>
    <mergeCell ref="A4:C4"/>
  </mergeCells>
  <printOptions horizontalCentered="1"/>
  <pageMargins left="1.1023622047244095" right="0.70866141732283472" top="0.74803149606299213" bottom="0.55118110236220474" header="0.31496062992125984" footer="0.31496062992125984"/>
  <pageSetup scale="70" orientation="landscape" r:id="rId1"/>
  <headerFooter>
    <oddFooter>&amp;RAnexos/ &amp;K00+000(&amp;K01+000&amp;P+1&amp;K00+000)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zoomScale="80" zoomScaleNormal="80" workbookViewId="0">
      <selection activeCell="A5" sqref="A5:F5"/>
    </sheetView>
  </sheetViews>
  <sheetFormatPr baseColWidth="10" defaultColWidth="11.42578125" defaultRowHeight="15"/>
  <cols>
    <col min="1" max="1" width="25.7109375" style="61" customWidth="1"/>
    <col min="2" max="2" width="76.7109375" style="32" customWidth="1"/>
    <col min="3" max="5" width="12.85546875" style="32" customWidth="1"/>
    <col min="6" max="6" width="19" style="32" customWidth="1"/>
    <col min="7" max="16384" width="11.42578125" style="32"/>
  </cols>
  <sheetData>
    <row r="1" spans="1:6" s="31" customFormat="1" ht="18" customHeight="1">
      <c r="A1" s="103" t="s">
        <v>462</v>
      </c>
      <c r="B1" s="103"/>
      <c r="C1" s="103"/>
      <c r="D1" s="103"/>
      <c r="E1" s="103"/>
      <c r="F1" s="103"/>
    </row>
    <row r="2" spans="1:6" ht="18" customHeight="1">
      <c r="A2" s="103" t="s">
        <v>4</v>
      </c>
      <c r="B2" s="103"/>
      <c r="C2" s="103"/>
      <c r="D2" s="103"/>
      <c r="E2" s="103"/>
      <c r="F2" s="103"/>
    </row>
    <row r="3" spans="1:6" ht="18" customHeight="1">
      <c r="A3" s="103" t="s">
        <v>51</v>
      </c>
      <c r="B3" s="103"/>
      <c r="C3" s="103"/>
      <c r="D3" s="103" t="s">
        <v>51</v>
      </c>
      <c r="E3" s="103"/>
      <c r="F3" s="103"/>
    </row>
    <row r="4" spans="1:6" ht="18" customHeight="1">
      <c r="A4" s="103" t="s">
        <v>465</v>
      </c>
      <c r="B4" s="103" t="s">
        <v>52</v>
      </c>
      <c r="C4" s="103"/>
      <c r="D4" s="103"/>
      <c r="E4" s="103"/>
      <c r="F4" s="103"/>
    </row>
    <row r="5" spans="1:6" ht="18" customHeight="1">
      <c r="A5" s="103" t="s">
        <v>53</v>
      </c>
      <c r="B5" s="103"/>
      <c r="C5" s="103"/>
      <c r="D5" s="103"/>
      <c r="E5" s="103"/>
      <c r="F5" s="103"/>
    </row>
    <row r="6" spans="1:6" ht="48.75" customHeight="1">
      <c r="A6" s="33" t="s">
        <v>54</v>
      </c>
      <c r="B6" s="33" t="s">
        <v>2</v>
      </c>
      <c r="C6" s="33" t="s">
        <v>55</v>
      </c>
      <c r="D6" s="33" t="s">
        <v>56</v>
      </c>
      <c r="E6" s="33" t="s">
        <v>57</v>
      </c>
      <c r="F6" s="33" t="s">
        <v>58</v>
      </c>
    </row>
    <row r="7" spans="1:6">
      <c r="A7" s="34"/>
      <c r="B7" s="35"/>
      <c r="C7" s="35"/>
      <c r="D7" s="35"/>
      <c r="E7" s="35"/>
      <c r="F7" s="36"/>
    </row>
    <row r="8" spans="1:6" ht="15.75">
      <c r="A8" s="33" t="s">
        <v>59</v>
      </c>
      <c r="B8" s="37" t="s">
        <v>5</v>
      </c>
      <c r="C8" s="37"/>
      <c r="D8" s="37"/>
      <c r="E8" s="37"/>
      <c r="F8" s="38">
        <f>SUM(F11,F103,F139,F163,F170)</f>
        <v>35586072.270000011</v>
      </c>
    </row>
    <row r="9" spans="1:6" ht="15.75">
      <c r="A9" s="39"/>
      <c r="B9" s="40"/>
      <c r="C9" s="40"/>
      <c r="D9" s="40"/>
      <c r="E9" s="40"/>
      <c r="F9" s="41"/>
    </row>
    <row r="10" spans="1:6" ht="15.75">
      <c r="A10" s="42"/>
      <c r="B10" s="43"/>
      <c r="C10" s="43"/>
      <c r="D10" s="43"/>
      <c r="E10" s="43"/>
      <c r="F10" s="44"/>
    </row>
    <row r="11" spans="1:6" ht="15.75">
      <c r="A11" s="62" t="s">
        <v>60</v>
      </c>
      <c r="B11" s="37" t="s">
        <v>6</v>
      </c>
      <c r="C11" s="37"/>
      <c r="D11" s="37"/>
      <c r="E11" s="37"/>
      <c r="F11" s="38">
        <f>SUM(F14,F47,F51,F91)</f>
        <v>9779928.7700000014</v>
      </c>
    </row>
    <row r="12" spans="1:6" ht="15.75">
      <c r="A12" s="39"/>
      <c r="B12" s="45"/>
      <c r="C12" s="45"/>
      <c r="D12" s="45"/>
      <c r="E12" s="45"/>
      <c r="F12" s="46"/>
    </row>
    <row r="13" spans="1:6" ht="15.75">
      <c r="A13" s="39"/>
      <c r="B13" s="45"/>
      <c r="C13" s="45"/>
      <c r="D13" s="45"/>
      <c r="E13" s="45"/>
      <c r="F13" s="46"/>
    </row>
    <row r="14" spans="1:6" ht="15.75">
      <c r="A14" s="49" t="s">
        <v>7</v>
      </c>
      <c r="B14" s="50" t="s">
        <v>8</v>
      </c>
      <c r="C14" s="50"/>
      <c r="D14" s="50"/>
      <c r="E14" s="50"/>
      <c r="F14" s="51">
        <f>SUM(F15:F44)</f>
        <v>1490703.88</v>
      </c>
    </row>
    <row r="15" spans="1:6" ht="45">
      <c r="A15" s="63"/>
      <c r="B15" s="64" t="s">
        <v>61</v>
      </c>
      <c r="C15" s="64"/>
      <c r="D15" s="64"/>
      <c r="E15" s="64"/>
      <c r="F15" s="65">
        <v>50520</v>
      </c>
    </row>
    <row r="16" spans="1:6" ht="15.75">
      <c r="A16" s="63"/>
      <c r="B16" s="66" t="s">
        <v>62</v>
      </c>
      <c r="C16" s="66"/>
      <c r="D16" s="66"/>
      <c r="E16" s="66"/>
      <c r="F16" s="65">
        <v>24360</v>
      </c>
    </row>
    <row r="17" spans="1:6" ht="15.75">
      <c r="A17" s="63"/>
      <c r="B17" s="66" t="s">
        <v>63</v>
      </c>
      <c r="C17" s="66"/>
      <c r="D17" s="66"/>
      <c r="E17" s="66"/>
      <c r="F17" s="65">
        <v>8120</v>
      </c>
    </row>
    <row r="18" spans="1:6" ht="15.75">
      <c r="A18" s="63"/>
      <c r="B18" s="66" t="s">
        <v>62</v>
      </c>
      <c r="C18" s="66"/>
      <c r="D18" s="66"/>
      <c r="E18" s="66"/>
      <c r="F18" s="65">
        <v>24360</v>
      </c>
    </row>
    <row r="19" spans="1:6" ht="15.75">
      <c r="A19" s="63"/>
      <c r="B19" s="66" t="s">
        <v>64</v>
      </c>
      <c r="C19" s="66"/>
      <c r="D19" s="66"/>
      <c r="E19" s="66"/>
      <c r="F19" s="65">
        <v>18560</v>
      </c>
    </row>
    <row r="20" spans="1:6" ht="15.75">
      <c r="A20" s="63"/>
      <c r="B20" s="66" t="s">
        <v>65</v>
      </c>
      <c r="C20" s="66"/>
      <c r="D20" s="66"/>
      <c r="E20" s="66"/>
      <c r="F20" s="65">
        <v>48000</v>
      </c>
    </row>
    <row r="21" spans="1:6" ht="15.75">
      <c r="A21" s="63"/>
      <c r="B21" s="66" t="s">
        <v>66</v>
      </c>
      <c r="C21" s="66"/>
      <c r="D21" s="66"/>
      <c r="E21" s="66"/>
      <c r="F21" s="65">
        <v>8923</v>
      </c>
    </row>
    <row r="22" spans="1:6" ht="15.75">
      <c r="A22" s="63"/>
      <c r="B22" s="66" t="s">
        <v>67</v>
      </c>
      <c r="C22" s="66"/>
      <c r="D22" s="66"/>
      <c r="E22" s="66"/>
      <c r="F22" s="65">
        <v>838052</v>
      </c>
    </row>
    <row r="23" spans="1:6" ht="15.75">
      <c r="A23" s="63"/>
      <c r="B23" s="66" t="s">
        <v>68</v>
      </c>
      <c r="C23" s="66"/>
      <c r="D23" s="66"/>
      <c r="E23" s="66"/>
      <c r="F23" s="65">
        <v>7076</v>
      </c>
    </row>
    <row r="24" spans="1:6" ht="15.75">
      <c r="A24" s="63"/>
      <c r="B24" s="66" t="s">
        <v>69</v>
      </c>
      <c r="C24" s="66"/>
      <c r="D24" s="66"/>
      <c r="E24" s="66"/>
      <c r="F24" s="65">
        <v>8468</v>
      </c>
    </row>
    <row r="25" spans="1:6" ht="34.5" customHeight="1">
      <c r="A25" s="63"/>
      <c r="B25" s="64" t="s">
        <v>70</v>
      </c>
      <c r="C25" s="66"/>
      <c r="D25" s="66"/>
      <c r="E25" s="66"/>
      <c r="F25" s="65">
        <v>86072</v>
      </c>
    </row>
    <row r="26" spans="1:6" ht="21.75" customHeight="1">
      <c r="A26" s="63"/>
      <c r="B26" s="66" t="s">
        <v>71</v>
      </c>
      <c r="C26" s="66"/>
      <c r="D26" s="66"/>
      <c r="E26" s="66"/>
      <c r="F26" s="65">
        <v>27840</v>
      </c>
    </row>
    <row r="27" spans="1:6" ht="15.75">
      <c r="A27" s="63"/>
      <c r="B27" s="66" t="s">
        <v>72</v>
      </c>
      <c r="C27" s="66"/>
      <c r="D27" s="66"/>
      <c r="E27" s="66"/>
      <c r="F27" s="65">
        <v>43500</v>
      </c>
    </row>
    <row r="28" spans="1:6" ht="15.75">
      <c r="A28" s="63"/>
      <c r="B28" s="66" t="s">
        <v>73</v>
      </c>
      <c r="C28" s="66"/>
      <c r="D28" s="66"/>
      <c r="E28" s="66"/>
      <c r="F28" s="65">
        <v>4295</v>
      </c>
    </row>
    <row r="29" spans="1:6" ht="15.75">
      <c r="A29" s="63"/>
      <c r="B29" s="66" t="s">
        <v>74</v>
      </c>
      <c r="C29" s="66"/>
      <c r="D29" s="66"/>
      <c r="E29" s="66"/>
      <c r="F29" s="65">
        <v>4060</v>
      </c>
    </row>
    <row r="30" spans="1:6" ht="15.75">
      <c r="A30" s="63"/>
      <c r="B30" s="66" t="s">
        <v>75</v>
      </c>
      <c r="C30" s="66"/>
      <c r="D30" s="66"/>
      <c r="E30" s="66"/>
      <c r="F30" s="65">
        <v>5220</v>
      </c>
    </row>
    <row r="31" spans="1:6" ht="15.75">
      <c r="A31" s="63"/>
      <c r="B31" s="66" t="s">
        <v>76</v>
      </c>
      <c r="C31" s="66"/>
      <c r="D31" s="66"/>
      <c r="E31" s="66"/>
      <c r="F31" s="65">
        <v>45240</v>
      </c>
    </row>
    <row r="32" spans="1:6" ht="15.75">
      <c r="A32" s="63"/>
      <c r="B32" s="66" t="s">
        <v>77</v>
      </c>
      <c r="C32" s="66"/>
      <c r="D32" s="66"/>
      <c r="E32" s="66"/>
      <c r="F32" s="65">
        <v>43500</v>
      </c>
    </row>
    <row r="33" spans="1:6" ht="15.75">
      <c r="A33" s="63"/>
      <c r="B33" s="66" t="s">
        <v>78</v>
      </c>
      <c r="C33" s="66"/>
      <c r="D33" s="66"/>
      <c r="E33" s="66"/>
      <c r="F33" s="65">
        <v>12000</v>
      </c>
    </row>
    <row r="34" spans="1:6" ht="15.75">
      <c r="A34" s="63"/>
      <c r="B34" s="66" t="s">
        <v>79</v>
      </c>
      <c r="C34" s="66"/>
      <c r="D34" s="66"/>
      <c r="E34" s="66"/>
      <c r="F34" s="65">
        <v>5220</v>
      </c>
    </row>
    <row r="35" spans="1:6" ht="15.75">
      <c r="A35" s="63"/>
      <c r="B35" s="66" t="s">
        <v>80</v>
      </c>
      <c r="C35" s="66"/>
      <c r="D35" s="66"/>
      <c r="E35" s="66"/>
      <c r="F35" s="65">
        <v>12999</v>
      </c>
    </row>
    <row r="36" spans="1:6" ht="15.75">
      <c r="A36" s="63"/>
      <c r="B36" s="66" t="s">
        <v>81</v>
      </c>
      <c r="C36" s="66"/>
      <c r="D36" s="66"/>
      <c r="E36" s="66"/>
      <c r="F36" s="65">
        <v>23925</v>
      </c>
    </row>
    <row r="37" spans="1:6" ht="15.75">
      <c r="A37" s="63"/>
      <c r="B37" s="66" t="s">
        <v>82</v>
      </c>
      <c r="C37" s="66"/>
      <c r="D37" s="66"/>
      <c r="E37" s="66"/>
      <c r="F37" s="65">
        <v>34650.01</v>
      </c>
    </row>
    <row r="38" spans="1:6" ht="15.75">
      <c r="A38" s="63"/>
      <c r="B38" s="66" t="s">
        <v>83</v>
      </c>
      <c r="C38" s="66"/>
      <c r="D38" s="66"/>
      <c r="E38" s="66"/>
      <c r="F38" s="65">
        <v>35970.32</v>
      </c>
    </row>
    <row r="39" spans="1:6" ht="15.75">
      <c r="A39" s="63"/>
      <c r="B39" s="66" t="s">
        <v>84</v>
      </c>
      <c r="C39" s="66"/>
      <c r="D39" s="66"/>
      <c r="E39" s="66"/>
      <c r="F39" s="65">
        <v>4719.01</v>
      </c>
    </row>
    <row r="40" spans="1:6" ht="15.75">
      <c r="A40" s="63"/>
      <c r="B40" s="66" t="s">
        <v>85</v>
      </c>
      <c r="C40" s="66"/>
      <c r="D40" s="66"/>
      <c r="E40" s="66"/>
      <c r="F40" s="65">
        <v>1879.2</v>
      </c>
    </row>
    <row r="41" spans="1:6" ht="15.75">
      <c r="A41" s="63"/>
      <c r="B41" s="66" t="s">
        <v>86</v>
      </c>
      <c r="C41" s="66"/>
      <c r="D41" s="66"/>
      <c r="E41" s="66"/>
      <c r="F41" s="65">
        <v>12528</v>
      </c>
    </row>
    <row r="42" spans="1:6" ht="15.75">
      <c r="A42" s="63"/>
      <c r="B42" s="66" t="s">
        <v>87</v>
      </c>
      <c r="C42" s="66"/>
      <c r="D42" s="66"/>
      <c r="E42" s="66"/>
      <c r="F42" s="65">
        <v>4489.2</v>
      </c>
    </row>
    <row r="43" spans="1:6" ht="15.75">
      <c r="A43" s="63"/>
      <c r="B43" s="66" t="s">
        <v>88</v>
      </c>
      <c r="C43" s="66"/>
      <c r="D43" s="66"/>
      <c r="E43" s="66"/>
      <c r="F43" s="65">
        <v>33071.14</v>
      </c>
    </row>
    <row r="44" spans="1:6" ht="30" customHeight="1">
      <c r="A44" s="63"/>
      <c r="B44" s="64" t="s">
        <v>89</v>
      </c>
      <c r="C44" s="66"/>
      <c r="D44" s="66"/>
      <c r="E44" s="66"/>
      <c r="F44" s="65">
        <v>13087</v>
      </c>
    </row>
    <row r="45" spans="1:6" ht="15.75">
      <c r="A45" s="68"/>
      <c r="B45" s="69"/>
      <c r="C45" s="69"/>
      <c r="D45" s="69"/>
      <c r="E45" s="69"/>
      <c r="F45" s="70"/>
    </row>
    <row r="46" spans="1:6" ht="15.75">
      <c r="A46" s="68"/>
      <c r="B46" s="69"/>
      <c r="C46" s="69"/>
      <c r="D46" s="69"/>
      <c r="E46" s="69"/>
      <c r="F46" s="70"/>
    </row>
    <row r="47" spans="1:6" ht="15.75">
      <c r="A47" s="49" t="s">
        <v>9</v>
      </c>
      <c r="B47" s="50" t="s">
        <v>10</v>
      </c>
      <c r="C47" s="50"/>
      <c r="D47" s="50"/>
      <c r="E47" s="50"/>
      <c r="F47" s="51">
        <f>SUM(F48)</f>
        <v>35700.31</v>
      </c>
    </row>
    <row r="48" spans="1:6" ht="15.75">
      <c r="A48" s="67"/>
      <c r="B48" s="66" t="s">
        <v>90</v>
      </c>
      <c r="C48" s="66"/>
      <c r="D48" s="66"/>
      <c r="E48" s="66"/>
      <c r="F48" s="65">
        <v>35700.31</v>
      </c>
    </row>
    <row r="49" spans="1:6" ht="15.75">
      <c r="A49" s="68"/>
      <c r="B49" s="69"/>
      <c r="C49" s="69"/>
      <c r="D49" s="69"/>
      <c r="E49" s="69"/>
      <c r="F49" s="70"/>
    </row>
    <row r="50" spans="1:6" ht="15.75">
      <c r="A50" s="69"/>
      <c r="B50" s="69"/>
      <c r="C50" s="69"/>
      <c r="D50" s="69"/>
      <c r="E50" s="69"/>
      <c r="F50" s="71"/>
    </row>
    <row r="51" spans="1:6" ht="15.75">
      <c r="A51" s="49" t="s">
        <v>11</v>
      </c>
      <c r="B51" s="50" t="s">
        <v>12</v>
      </c>
      <c r="C51" s="50"/>
      <c r="D51" s="50"/>
      <c r="E51" s="50"/>
      <c r="F51" s="51">
        <f>SUM(F52:F88)</f>
        <v>3017356.3600000003</v>
      </c>
    </row>
    <row r="52" spans="1:6" ht="15.75">
      <c r="A52" s="67"/>
      <c r="B52" s="66" t="s">
        <v>91</v>
      </c>
      <c r="C52" s="66"/>
      <c r="D52" s="66"/>
      <c r="E52" s="66"/>
      <c r="F52" s="65">
        <v>21800</v>
      </c>
    </row>
    <row r="53" spans="1:6" ht="15.75">
      <c r="A53" s="67"/>
      <c r="B53" s="66" t="s">
        <v>92</v>
      </c>
      <c r="C53" s="66"/>
      <c r="D53" s="66"/>
      <c r="E53" s="66"/>
      <c r="F53" s="65">
        <v>16065</v>
      </c>
    </row>
    <row r="54" spans="1:6" ht="15.75">
      <c r="A54" s="67"/>
      <c r="B54" s="66" t="s">
        <v>93</v>
      </c>
      <c r="C54" s="66"/>
      <c r="D54" s="66"/>
      <c r="E54" s="66"/>
      <c r="F54" s="65">
        <v>82360</v>
      </c>
    </row>
    <row r="55" spans="1:6" ht="30">
      <c r="A55" s="67"/>
      <c r="B55" s="66" t="s">
        <v>94</v>
      </c>
      <c r="C55" s="66"/>
      <c r="D55" s="66"/>
      <c r="E55" s="66"/>
      <c r="F55" s="65">
        <v>34800</v>
      </c>
    </row>
    <row r="56" spans="1:6" ht="15.75">
      <c r="A56" s="67"/>
      <c r="B56" s="66" t="s">
        <v>95</v>
      </c>
      <c r="C56" s="66"/>
      <c r="D56" s="66"/>
      <c r="E56" s="66"/>
      <c r="F56" s="65">
        <v>8200</v>
      </c>
    </row>
    <row r="57" spans="1:6" ht="30">
      <c r="A57" s="67"/>
      <c r="B57" s="66" t="s">
        <v>96</v>
      </c>
      <c r="C57" s="66"/>
      <c r="D57" s="66"/>
      <c r="E57" s="66"/>
      <c r="F57" s="65">
        <v>34800</v>
      </c>
    </row>
    <row r="58" spans="1:6" ht="15.75">
      <c r="A58" s="67"/>
      <c r="B58" s="66" t="s">
        <v>97</v>
      </c>
      <c r="C58" s="66"/>
      <c r="D58" s="66"/>
      <c r="E58" s="66"/>
      <c r="F58" s="65">
        <v>12000</v>
      </c>
    </row>
    <row r="59" spans="1:6" ht="15.75">
      <c r="A59" s="67"/>
      <c r="B59" s="66" t="s">
        <v>98</v>
      </c>
      <c r="C59" s="66"/>
      <c r="D59" s="66"/>
      <c r="E59" s="66"/>
      <c r="F59" s="65">
        <v>14500</v>
      </c>
    </row>
    <row r="60" spans="1:6" ht="15.75">
      <c r="A60" s="67"/>
      <c r="B60" s="66" t="s">
        <v>99</v>
      </c>
      <c r="C60" s="66"/>
      <c r="D60" s="66"/>
      <c r="E60" s="66"/>
      <c r="F60" s="65">
        <v>2136693</v>
      </c>
    </row>
    <row r="61" spans="1:6" ht="15.75">
      <c r="A61" s="67"/>
      <c r="B61" s="66" t="s">
        <v>100</v>
      </c>
      <c r="C61" s="66"/>
      <c r="D61" s="66"/>
      <c r="E61" s="66"/>
      <c r="F61" s="65">
        <v>18560</v>
      </c>
    </row>
    <row r="62" spans="1:6" ht="15.75">
      <c r="A62" s="67"/>
      <c r="B62" s="66" t="s">
        <v>101</v>
      </c>
      <c r="C62" s="66"/>
      <c r="D62" s="66"/>
      <c r="E62" s="66"/>
      <c r="F62" s="65">
        <v>3173</v>
      </c>
    </row>
    <row r="63" spans="1:6" ht="15.75">
      <c r="A63" s="67"/>
      <c r="B63" s="66" t="s">
        <v>102</v>
      </c>
      <c r="C63" s="66"/>
      <c r="D63" s="66"/>
      <c r="E63" s="66"/>
      <c r="F63" s="65">
        <v>14783</v>
      </c>
    </row>
    <row r="64" spans="1:6" ht="15.75">
      <c r="A64" s="67"/>
      <c r="B64" s="66" t="s">
        <v>102</v>
      </c>
      <c r="C64" s="66"/>
      <c r="D64" s="66"/>
      <c r="E64" s="66"/>
      <c r="F64" s="65">
        <v>14783</v>
      </c>
    </row>
    <row r="65" spans="1:6" ht="15.75">
      <c r="A65" s="67"/>
      <c r="B65" s="66" t="s">
        <v>103</v>
      </c>
      <c r="C65" s="66"/>
      <c r="D65" s="66"/>
      <c r="E65" s="66"/>
      <c r="F65" s="65">
        <v>16356</v>
      </c>
    </row>
    <row r="66" spans="1:6" ht="15.75">
      <c r="A66" s="67"/>
      <c r="B66" s="66" t="s">
        <v>102</v>
      </c>
      <c r="C66" s="66"/>
      <c r="D66" s="66"/>
      <c r="E66" s="66"/>
      <c r="F66" s="65">
        <v>14783</v>
      </c>
    </row>
    <row r="67" spans="1:6" ht="15.75">
      <c r="A67" s="67"/>
      <c r="B67" s="66" t="s">
        <v>103</v>
      </c>
      <c r="C67" s="66"/>
      <c r="D67" s="66"/>
      <c r="E67" s="66"/>
      <c r="F67" s="65">
        <v>16356</v>
      </c>
    </row>
    <row r="68" spans="1:6" ht="30">
      <c r="A68" s="67"/>
      <c r="B68" s="66" t="s">
        <v>104</v>
      </c>
      <c r="C68" s="66"/>
      <c r="D68" s="66"/>
      <c r="E68" s="66"/>
      <c r="F68" s="65">
        <v>44080</v>
      </c>
    </row>
    <row r="69" spans="1:6" ht="15.75">
      <c r="A69" s="67"/>
      <c r="B69" s="66" t="s">
        <v>105</v>
      </c>
      <c r="C69" s="66"/>
      <c r="D69" s="66"/>
      <c r="E69" s="66"/>
      <c r="F69" s="65">
        <v>39440</v>
      </c>
    </row>
    <row r="70" spans="1:6" ht="15.75">
      <c r="A70" s="67"/>
      <c r="B70" s="66" t="s">
        <v>106</v>
      </c>
      <c r="C70" s="66"/>
      <c r="D70" s="66"/>
      <c r="E70" s="66"/>
      <c r="F70" s="65">
        <v>32480</v>
      </c>
    </row>
    <row r="71" spans="1:6" ht="15.75">
      <c r="A71" s="67"/>
      <c r="B71" s="66" t="s">
        <v>107</v>
      </c>
      <c r="C71" s="66"/>
      <c r="D71" s="66"/>
      <c r="E71" s="66"/>
      <c r="F71" s="65">
        <v>4150</v>
      </c>
    </row>
    <row r="72" spans="1:6" ht="15.75">
      <c r="A72" s="67"/>
      <c r="B72" s="66" t="s">
        <v>108</v>
      </c>
      <c r="C72" s="66"/>
      <c r="D72" s="66"/>
      <c r="E72" s="66"/>
      <c r="F72" s="65">
        <v>12992</v>
      </c>
    </row>
    <row r="73" spans="1:6" ht="15.75">
      <c r="A73" s="67"/>
      <c r="B73" s="66" t="s">
        <v>103</v>
      </c>
      <c r="C73" s="66"/>
      <c r="D73" s="66"/>
      <c r="E73" s="66"/>
      <c r="F73" s="65">
        <v>14848</v>
      </c>
    </row>
    <row r="74" spans="1:6" ht="15.75">
      <c r="A74" s="67"/>
      <c r="B74" s="66" t="s">
        <v>109</v>
      </c>
      <c r="C74" s="66"/>
      <c r="D74" s="66"/>
      <c r="E74" s="66"/>
      <c r="F74" s="65">
        <v>20300</v>
      </c>
    </row>
    <row r="75" spans="1:6" ht="15.75">
      <c r="A75" s="67"/>
      <c r="B75" s="66" t="s">
        <v>110</v>
      </c>
      <c r="C75" s="66"/>
      <c r="D75" s="66"/>
      <c r="E75" s="66"/>
      <c r="F75" s="65">
        <v>2900</v>
      </c>
    </row>
    <row r="76" spans="1:6" ht="15.75">
      <c r="A76" s="67"/>
      <c r="B76" s="66" t="s">
        <v>111</v>
      </c>
      <c r="C76" s="66"/>
      <c r="D76" s="66"/>
      <c r="E76" s="66"/>
      <c r="F76" s="65">
        <v>8178</v>
      </c>
    </row>
    <row r="77" spans="1:6" ht="15.75">
      <c r="A77" s="67"/>
      <c r="B77" s="66" t="s">
        <v>112</v>
      </c>
      <c r="C77" s="66"/>
      <c r="D77" s="66"/>
      <c r="E77" s="66"/>
      <c r="F77" s="65">
        <v>5010</v>
      </c>
    </row>
    <row r="78" spans="1:6" ht="15.75">
      <c r="A78" s="67"/>
      <c r="B78" s="66" t="s">
        <v>113</v>
      </c>
      <c r="C78" s="66"/>
      <c r="D78" s="66"/>
      <c r="E78" s="66"/>
      <c r="F78" s="65">
        <v>12180</v>
      </c>
    </row>
    <row r="79" spans="1:6" ht="15.75">
      <c r="A79" s="67"/>
      <c r="B79" s="66" t="s">
        <v>113</v>
      </c>
      <c r="C79" s="66"/>
      <c r="D79" s="66"/>
      <c r="E79" s="66"/>
      <c r="F79" s="65">
        <v>12180</v>
      </c>
    </row>
    <row r="80" spans="1:6" ht="15.75">
      <c r="A80" s="67"/>
      <c r="B80" s="66" t="s">
        <v>114</v>
      </c>
      <c r="C80" s="66"/>
      <c r="D80" s="66"/>
      <c r="E80" s="66"/>
      <c r="F80" s="65">
        <v>14998</v>
      </c>
    </row>
    <row r="81" spans="1:6" ht="15.75">
      <c r="A81" s="67"/>
      <c r="B81" s="66" t="s">
        <v>115</v>
      </c>
      <c r="C81" s="66"/>
      <c r="D81" s="66"/>
      <c r="E81" s="66"/>
      <c r="F81" s="65">
        <v>17980</v>
      </c>
    </row>
    <row r="82" spans="1:6" ht="15.75">
      <c r="A82" s="67"/>
      <c r="B82" s="66" t="s">
        <v>116</v>
      </c>
      <c r="C82" s="66"/>
      <c r="D82" s="66"/>
      <c r="E82" s="66"/>
      <c r="F82" s="65">
        <v>15320</v>
      </c>
    </row>
    <row r="83" spans="1:6" ht="15.75">
      <c r="A83" s="67"/>
      <c r="B83" s="66" t="s">
        <v>117</v>
      </c>
      <c r="C83" s="66"/>
      <c r="D83" s="66"/>
      <c r="E83" s="66"/>
      <c r="F83" s="65">
        <v>11000</v>
      </c>
    </row>
    <row r="84" spans="1:6" ht="15.75">
      <c r="A84" s="67"/>
      <c r="B84" s="66" t="s">
        <v>118</v>
      </c>
      <c r="C84" s="66"/>
      <c r="D84" s="66"/>
      <c r="E84" s="66"/>
      <c r="F84" s="65">
        <v>29625.02</v>
      </c>
    </row>
    <row r="85" spans="1:6" ht="15.75">
      <c r="A85" s="67"/>
      <c r="B85" s="66" t="s">
        <v>119</v>
      </c>
      <c r="C85" s="66"/>
      <c r="D85" s="66"/>
      <c r="E85" s="66"/>
      <c r="F85" s="65">
        <v>93750.04</v>
      </c>
    </row>
    <row r="86" spans="1:6" ht="15.75">
      <c r="A86" s="67"/>
      <c r="B86" s="66" t="s">
        <v>120</v>
      </c>
      <c r="C86" s="66"/>
      <c r="D86" s="66"/>
      <c r="E86" s="66"/>
      <c r="F86" s="65">
        <v>133227.97</v>
      </c>
    </row>
    <row r="87" spans="1:6" ht="15.75">
      <c r="A87" s="67"/>
      <c r="B87" s="66" t="s">
        <v>121</v>
      </c>
      <c r="C87" s="66"/>
      <c r="D87" s="66"/>
      <c r="E87" s="66"/>
      <c r="F87" s="65">
        <v>22204.66</v>
      </c>
    </row>
    <row r="88" spans="1:6" ht="15.75">
      <c r="A88" s="67"/>
      <c r="B88" s="66" t="s">
        <v>122</v>
      </c>
      <c r="C88" s="66"/>
      <c r="D88" s="66"/>
      <c r="E88" s="66"/>
      <c r="F88" s="65">
        <v>10500.67</v>
      </c>
    </row>
    <row r="89" spans="1:6" ht="15.75" customHeight="1">
      <c r="A89" s="68"/>
      <c r="B89" s="69"/>
      <c r="C89" s="69"/>
      <c r="D89" s="69"/>
      <c r="E89" s="69"/>
      <c r="F89" s="70"/>
    </row>
    <row r="90" spans="1:6" ht="15.75">
      <c r="A90" s="68"/>
      <c r="B90" s="69"/>
      <c r="C90" s="69"/>
      <c r="D90" s="69"/>
      <c r="E90" s="69"/>
      <c r="F90" s="70"/>
    </row>
    <row r="91" spans="1:6" ht="15.75">
      <c r="A91" s="49" t="s">
        <v>13</v>
      </c>
      <c r="B91" s="50" t="s">
        <v>14</v>
      </c>
      <c r="C91" s="50"/>
      <c r="D91" s="50"/>
      <c r="E91" s="50"/>
      <c r="F91" s="51">
        <f>SUM(F92:F100)</f>
        <v>5236168.2200000007</v>
      </c>
    </row>
    <row r="92" spans="1:6" ht="15.75">
      <c r="A92" s="67"/>
      <c r="B92" s="66" t="s">
        <v>123</v>
      </c>
      <c r="C92" s="66"/>
      <c r="D92" s="66"/>
      <c r="E92" s="66"/>
      <c r="F92" s="65">
        <v>8120</v>
      </c>
    </row>
    <row r="93" spans="1:6" ht="34.5" customHeight="1">
      <c r="A93" s="72"/>
      <c r="B93" s="64" t="s">
        <v>124</v>
      </c>
      <c r="C93" s="66"/>
      <c r="D93" s="66"/>
      <c r="E93" s="66"/>
      <c r="F93" s="65">
        <v>208400</v>
      </c>
    </row>
    <row r="94" spans="1:6" ht="15.75">
      <c r="A94" s="67"/>
      <c r="B94" s="66" t="s">
        <v>125</v>
      </c>
      <c r="C94" s="66"/>
      <c r="D94" s="66"/>
      <c r="E94" s="66"/>
      <c r="F94" s="65">
        <v>17203</v>
      </c>
    </row>
    <row r="95" spans="1:6" ht="15.75">
      <c r="A95" s="67"/>
      <c r="B95" s="66" t="s">
        <v>126</v>
      </c>
      <c r="C95" s="66"/>
      <c r="D95" s="66"/>
      <c r="E95" s="66"/>
      <c r="F95" s="65">
        <v>39500</v>
      </c>
    </row>
    <row r="96" spans="1:6" ht="15.75">
      <c r="A96" s="67"/>
      <c r="B96" s="66" t="s">
        <v>127</v>
      </c>
      <c r="C96" s="66"/>
      <c r="D96" s="66"/>
      <c r="E96" s="66"/>
      <c r="F96" s="65">
        <v>11500</v>
      </c>
    </row>
    <row r="97" spans="1:6" ht="15.75">
      <c r="A97" s="67"/>
      <c r="B97" s="66" t="s">
        <v>128</v>
      </c>
      <c r="C97" s="66"/>
      <c r="D97" s="66"/>
      <c r="E97" s="66"/>
      <c r="F97" s="65">
        <v>461418</v>
      </c>
    </row>
    <row r="98" spans="1:6" ht="30">
      <c r="A98" s="67"/>
      <c r="B98" s="66" t="s">
        <v>129</v>
      </c>
      <c r="C98" s="66"/>
      <c r="D98" s="66"/>
      <c r="E98" s="66"/>
      <c r="F98" s="65">
        <v>563603</v>
      </c>
    </row>
    <row r="99" spans="1:6" ht="15.75">
      <c r="A99" s="67"/>
      <c r="B99" s="66" t="s">
        <v>128</v>
      </c>
      <c r="C99" s="66"/>
      <c r="D99" s="66"/>
      <c r="E99" s="66"/>
      <c r="F99" s="65">
        <v>198147</v>
      </c>
    </row>
    <row r="100" spans="1:6" ht="15.75">
      <c r="A100" s="67"/>
      <c r="B100" s="66" t="s">
        <v>455</v>
      </c>
      <c r="C100" s="66"/>
      <c r="D100" s="66"/>
      <c r="E100" s="66"/>
      <c r="F100" s="65">
        <v>3728277.22</v>
      </c>
    </row>
    <row r="102" spans="1:6" ht="15.75">
      <c r="A102" s="73"/>
      <c r="B102" s="47"/>
      <c r="C102" s="47"/>
      <c r="D102" s="47"/>
      <c r="E102" s="47"/>
      <c r="F102" s="48"/>
    </row>
    <row r="103" spans="1:6" ht="15.75">
      <c r="A103" s="62" t="s">
        <v>130</v>
      </c>
      <c r="B103" s="37" t="s">
        <v>15</v>
      </c>
      <c r="C103" s="37"/>
      <c r="D103" s="37"/>
      <c r="E103" s="37"/>
      <c r="F103" s="38">
        <f>SUM(F105,F113,F127,F133)</f>
        <v>18204661.730000004</v>
      </c>
    </row>
    <row r="104" spans="1:6" ht="15.75">
      <c r="A104" s="57"/>
      <c r="B104" s="58"/>
      <c r="C104" s="58"/>
      <c r="D104" s="58"/>
      <c r="E104" s="58"/>
      <c r="F104" s="59"/>
    </row>
    <row r="105" spans="1:6" ht="15.75">
      <c r="A105" s="49" t="s">
        <v>16</v>
      </c>
      <c r="B105" s="50" t="s">
        <v>17</v>
      </c>
      <c r="C105" s="50"/>
      <c r="D105" s="50"/>
      <c r="E105" s="50"/>
      <c r="F105" s="51">
        <f>SUM(F106:F110)</f>
        <v>535389.96</v>
      </c>
    </row>
    <row r="106" spans="1:6" ht="15.75">
      <c r="A106" s="67"/>
      <c r="B106" s="66" t="s">
        <v>17</v>
      </c>
      <c r="C106" s="66"/>
      <c r="D106" s="66"/>
      <c r="E106" s="66"/>
      <c r="F106" s="65">
        <v>285258</v>
      </c>
    </row>
    <row r="107" spans="1:6" ht="15.75">
      <c r="A107" s="67"/>
      <c r="B107" s="66" t="s">
        <v>466</v>
      </c>
      <c r="C107" s="66"/>
      <c r="D107" s="66"/>
      <c r="E107" s="66"/>
      <c r="F107" s="65">
        <v>140993.35999999999</v>
      </c>
    </row>
    <row r="108" spans="1:6" ht="15.75">
      <c r="A108" s="67"/>
      <c r="B108" s="66" t="s">
        <v>467</v>
      </c>
      <c r="C108" s="66"/>
      <c r="D108" s="66"/>
      <c r="E108" s="66"/>
      <c r="F108" s="65">
        <v>59600.800000000003</v>
      </c>
    </row>
    <row r="109" spans="1:6" ht="15.75">
      <c r="A109" s="67"/>
      <c r="B109" s="66" t="s">
        <v>469</v>
      </c>
      <c r="C109" s="66"/>
      <c r="D109" s="66"/>
      <c r="E109" s="66"/>
      <c r="F109" s="65">
        <v>16512.599999999999</v>
      </c>
    </row>
    <row r="110" spans="1:6" ht="15.75">
      <c r="A110" s="67"/>
      <c r="B110" s="66" t="s">
        <v>470</v>
      </c>
      <c r="C110" s="66"/>
      <c r="D110" s="66"/>
      <c r="E110" s="66"/>
      <c r="F110" s="65">
        <v>33025.199999999997</v>
      </c>
    </row>
    <row r="111" spans="1:6" ht="15.75">
      <c r="A111" s="52"/>
      <c r="B111" s="53"/>
      <c r="C111" s="53"/>
      <c r="D111" s="53"/>
      <c r="E111" s="53"/>
      <c r="F111" s="54"/>
    </row>
    <row r="112" spans="1:6" ht="15.75">
      <c r="A112" s="52"/>
      <c r="B112" s="60"/>
      <c r="C112" s="60"/>
      <c r="D112" s="60"/>
      <c r="E112" s="60"/>
      <c r="F112" s="56"/>
    </row>
    <row r="113" spans="1:6" ht="15.75">
      <c r="A113" s="49" t="s">
        <v>18</v>
      </c>
      <c r="B113" s="50" t="s">
        <v>19</v>
      </c>
      <c r="C113" s="50"/>
      <c r="D113" s="50"/>
      <c r="E113" s="50"/>
      <c r="F113" s="51">
        <f>SUM(F114:F124)</f>
        <v>16900626.170000002</v>
      </c>
    </row>
    <row r="114" spans="1:6" ht="15.75">
      <c r="A114" s="67"/>
      <c r="B114" s="66" t="s">
        <v>131</v>
      </c>
      <c r="C114" s="66"/>
      <c r="D114" s="66"/>
      <c r="E114" s="66"/>
      <c r="F114" s="65">
        <v>130000</v>
      </c>
    </row>
    <row r="115" spans="1:6" ht="15.75">
      <c r="A115" s="67"/>
      <c r="B115" s="66" t="s">
        <v>132</v>
      </c>
      <c r="C115" s="66"/>
      <c r="D115" s="66"/>
      <c r="E115" s="66"/>
      <c r="F115" s="65">
        <v>149514</v>
      </c>
    </row>
    <row r="116" spans="1:6" ht="15.75">
      <c r="A116" s="67"/>
      <c r="B116" s="66" t="s">
        <v>133</v>
      </c>
      <c r="C116" s="66"/>
      <c r="D116" s="66"/>
      <c r="E116" s="66"/>
      <c r="F116" s="65">
        <v>232000</v>
      </c>
    </row>
    <row r="117" spans="1:6" ht="15.75">
      <c r="A117" s="67"/>
      <c r="B117" s="66" t="s">
        <v>134</v>
      </c>
      <c r="C117" s="66"/>
      <c r="D117" s="66"/>
      <c r="E117" s="66"/>
      <c r="F117" s="65">
        <v>252880</v>
      </c>
    </row>
    <row r="118" spans="1:6" ht="15.75">
      <c r="A118" s="67"/>
      <c r="B118" s="66" t="s">
        <v>19</v>
      </c>
      <c r="C118" s="66"/>
      <c r="D118" s="66"/>
      <c r="E118" s="66"/>
      <c r="F118" s="65">
        <v>888633</v>
      </c>
    </row>
    <row r="119" spans="1:6" ht="15.75">
      <c r="A119" s="67"/>
      <c r="B119" s="66" t="s">
        <v>135</v>
      </c>
      <c r="C119" s="66"/>
      <c r="D119" s="66"/>
      <c r="E119" s="66"/>
      <c r="F119" s="65">
        <v>231768</v>
      </c>
    </row>
    <row r="120" spans="1:6" ht="15.75">
      <c r="A120" s="67"/>
      <c r="B120" s="66" t="s">
        <v>136</v>
      </c>
      <c r="C120" s="66"/>
      <c r="D120" s="66"/>
      <c r="E120" s="66"/>
      <c r="F120" s="65">
        <v>742400</v>
      </c>
    </row>
    <row r="121" spans="1:6" ht="15.75">
      <c r="A121" s="67"/>
      <c r="B121" s="66" t="s">
        <v>136</v>
      </c>
      <c r="C121" s="66"/>
      <c r="D121" s="66"/>
      <c r="E121" s="66"/>
      <c r="F121" s="65">
        <v>126440</v>
      </c>
    </row>
    <row r="122" spans="1:6" ht="30">
      <c r="A122" s="67"/>
      <c r="B122" s="66" t="s">
        <v>137</v>
      </c>
      <c r="C122" s="66"/>
      <c r="D122" s="66"/>
      <c r="E122" s="66"/>
      <c r="F122" s="65">
        <v>3449841</v>
      </c>
    </row>
    <row r="123" spans="1:6" ht="15.75">
      <c r="A123" s="67"/>
      <c r="B123" s="66" t="s">
        <v>454</v>
      </c>
      <c r="C123" s="66"/>
      <c r="D123" s="66"/>
      <c r="E123" s="66"/>
      <c r="F123" s="65">
        <v>10336956.25</v>
      </c>
    </row>
    <row r="124" spans="1:6" ht="30">
      <c r="A124" s="67"/>
      <c r="B124" s="66" t="s">
        <v>468</v>
      </c>
      <c r="C124" s="66"/>
      <c r="D124" s="66"/>
      <c r="E124" s="66"/>
      <c r="F124" s="65">
        <v>360193.92</v>
      </c>
    </row>
    <row r="125" spans="1:6" ht="15.75">
      <c r="A125" s="52"/>
      <c r="B125" s="53"/>
      <c r="C125" s="53"/>
      <c r="D125" s="53"/>
      <c r="E125" s="53"/>
      <c r="F125" s="54"/>
    </row>
    <row r="126" spans="1:6" ht="15.75">
      <c r="A126" s="52"/>
      <c r="B126" s="55"/>
      <c r="C126" s="55"/>
      <c r="D126" s="55"/>
      <c r="E126" s="55"/>
      <c r="F126" s="56"/>
    </row>
    <row r="127" spans="1:6" ht="15.75">
      <c r="A127" s="49" t="s">
        <v>20</v>
      </c>
      <c r="B127" s="50" t="s">
        <v>21</v>
      </c>
      <c r="C127" s="50"/>
      <c r="D127" s="50"/>
      <c r="E127" s="50"/>
      <c r="F127" s="51">
        <f>SUM(F128:F130)</f>
        <v>446354.6</v>
      </c>
    </row>
    <row r="128" spans="1:6" ht="15.75">
      <c r="A128" s="52"/>
      <c r="B128" s="66" t="s">
        <v>138</v>
      </c>
      <c r="C128" s="66"/>
      <c r="D128" s="66"/>
      <c r="E128" s="66"/>
      <c r="F128" s="65">
        <v>44080</v>
      </c>
    </row>
    <row r="129" spans="1:6" ht="15.75">
      <c r="A129" s="52"/>
      <c r="B129" s="66" t="s">
        <v>21</v>
      </c>
      <c r="C129" s="66"/>
      <c r="D129" s="66"/>
      <c r="E129" s="66"/>
      <c r="F129" s="65">
        <v>184067</v>
      </c>
    </row>
    <row r="130" spans="1:6" ht="15.75">
      <c r="A130" s="52"/>
      <c r="B130" s="66" t="s">
        <v>456</v>
      </c>
      <c r="C130" s="66"/>
      <c r="D130" s="66"/>
      <c r="E130" s="66"/>
      <c r="F130" s="65">
        <v>218207.6</v>
      </c>
    </row>
    <row r="131" spans="1:6" ht="15.75">
      <c r="A131" s="52"/>
      <c r="B131" s="53"/>
      <c r="C131" s="53"/>
      <c r="D131" s="53"/>
      <c r="E131" s="53"/>
      <c r="F131" s="54"/>
    </row>
    <row r="132" spans="1:6" ht="15.75">
      <c r="A132" s="52"/>
      <c r="B132" s="55"/>
      <c r="C132" s="55"/>
      <c r="D132" s="55"/>
      <c r="E132" s="55"/>
      <c r="F132" s="56"/>
    </row>
    <row r="133" spans="1:6" ht="15.75">
      <c r="A133" s="49" t="s">
        <v>22</v>
      </c>
      <c r="B133" s="50" t="s">
        <v>23</v>
      </c>
      <c r="C133" s="50"/>
      <c r="D133" s="50"/>
      <c r="E133" s="50"/>
      <c r="F133" s="51">
        <f>SUM(F134:F136)</f>
        <v>322291</v>
      </c>
    </row>
    <row r="134" spans="1:6" ht="15.75">
      <c r="A134" s="52"/>
      <c r="B134" s="66" t="s">
        <v>139</v>
      </c>
      <c r="C134" s="66"/>
      <c r="D134" s="66"/>
      <c r="E134" s="66"/>
      <c r="F134" s="65">
        <v>28304</v>
      </c>
    </row>
    <row r="135" spans="1:6" ht="30">
      <c r="A135" s="52"/>
      <c r="B135" s="66" t="s">
        <v>140</v>
      </c>
      <c r="C135" s="66"/>
      <c r="D135" s="66"/>
      <c r="E135" s="66"/>
      <c r="F135" s="65">
        <v>48720</v>
      </c>
    </row>
    <row r="136" spans="1:6" ht="15.75">
      <c r="A136" s="52"/>
      <c r="B136" s="66" t="s">
        <v>23</v>
      </c>
      <c r="C136" s="66"/>
      <c r="D136" s="66"/>
      <c r="E136" s="66"/>
      <c r="F136" s="65">
        <v>245267</v>
      </c>
    </row>
    <row r="137" spans="1:6" ht="15.75">
      <c r="A137" s="52"/>
      <c r="B137" s="53"/>
      <c r="C137" s="53"/>
      <c r="D137" s="53"/>
      <c r="E137" s="53"/>
      <c r="F137" s="54"/>
    </row>
    <row r="138" spans="1:6" ht="15.75">
      <c r="A138" s="52"/>
      <c r="B138" s="53"/>
      <c r="C138" s="53"/>
      <c r="D138" s="53"/>
      <c r="E138" s="53"/>
      <c r="F138" s="54"/>
    </row>
    <row r="139" spans="1:6" ht="15.75">
      <c r="A139" s="62" t="s">
        <v>141</v>
      </c>
      <c r="B139" s="37" t="s">
        <v>24</v>
      </c>
      <c r="C139" s="37"/>
      <c r="D139" s="37"/>
      <c r="E139" s="37"/>
      <c r="F139" s="38">
        <f>SUM(F142,F159)</f>
        <v>403885.77000000008</v>
      </c>
    </row>
    <row r="140" spans="1:6" ht="15.75">
      <c r="A140" s="57"/>
      <c r="B140" s="58"/>
      <c r="C140" s="58"/>
      <c r="D140" s="58"/>
      <c r="E140" s="58"/>
      <c r="F140" s="59"/>
    </row>
    <row r="141" spans="1:6" ht="15.75">
      <c r="A141" s="52"/>
      <c r="B141" s="55"/>
      <c r="C141" s="55"/>
      <c r="D141" s="55"/>
      <c r="E141" s="55"/>
      <c r="F141" s="56"/>
    </row>
    <row r="142" spans="1:6" ht="15.75">
      <c r="A142" s="49" t="s">
        <v>25</v>
      </c>
      <c r="B142" s="50" t="s">
        <v>26</v>
      </c>
      <c r="C142" s="50"/>
      <c r="D142" s="50"/>
      <c r="E142" s="50"/>
      <c r="F142" s="51">
        <f>SUM(F143:F156)</f>
        <v>400521.77000000008</v>
      </c>
    </row>
    <row r="143" spans="1:6" ht="15.75">
      <c r="A143" s="52"/>
      <c r="B143" s="66" t="s">
        <v>26</v>
      </c>
      <c r="C143" s="66"/>
      <c r="D143" s="66"/>
      <c r="E143" s="66"/>
      <c r="F143" s="65">
        <v>178573</v>
      </c>
    </row>
    <row r="144" spans="1:6" ht="15.75">
      <c r="A144" s="52"/>
      <c r="B144" s="66" t="s">
        <v>26</v>
      </c>
      <c r="C144" s="66"/>
      <c r="D144" s="66"/>
      <c r="E144" s="66"/>
      <c r="F144" s="65">
        <v>19304.72</v>
      </c>
    </row>
    <row r="145" spans="1:6" ht="15.75">
      <c r="A145" s="52"/>
      <c r="B145" s="66" t="s">
        <v>142</v>
      </c>
      <c r="C145" s="66"/>
      <c r="D145" s="66"/>
      <c r="E145" s="66"/>
      <c r="F145" s="65">
        <v>2404.91</v>
      </c>
    </row>
    <row r="146" spans="1:6" ht="15.75">
      <c r="A146" s="52"/>
      <c r="B146" s="66" t="s">
        <v>143</v>
      </c>
      <c r="C146" s="66"/>
      <c r="D146" s="66"/>
      <c r="E146" s="66"/>
      <c r="F146" s="65">
        <v>8256.2999999999993</v>
      </c>
    </row>
    <row r="147" spans="1:6" ht="15.75">
      <c r="A147" s="52"/>
      <c r="B147" s="66" t="s">
        <v>144</v>
      </c>
      <c r="C147" s="66"/>
      <c r="D147" s="66"/>
      <c r="E147" s="66"/>
      <c r="F147" s="65">
        <v>15064.92</v>
      </c>
    </row>
    <row r="148" spans="1:6" ht="15.75">
      <c r="A148" s="52"/>
      <c r="B148" s="66" t="s">
        <v>145</v>
      </c>
      <c r="C148" s="66"/>
      <c r="D148" s="66"/>
      <c r="E148" s="66"/>
      <c r="F148" s="65">
        <v>26000</v>
      </c>
    </row>
    <row r="149" spans="1:6" ht="15.75">
      <c r="A149" s="52"/>
      <c r="B149" s="66" t="s">
        <v>146</v>
      </c>
      <c r="C149" s="66"/>
      <c r="D149" s="66"/>
      <c r="E149" s="66"/>
      <c r="F149" s="65">
        <v>6500</v>
      </c>
    </row>
    <row r="150" spans="1:6" ht="15.75">
      <c r="A150" s="52"/>
      <c r="B150" s="66" t="s">
        <v>147</v>
      </c>
      <c r="C150" s="66"/>
      <c r="D150" s="66"/>
      <c r="E150" s="66"/>
      <c r="F150" s="65">
        <v>3250</v>
      </c>
    </row>
    <row r="151" spans="1:6" ht="15.75">
      <c r="A151" s="52"/>
      <c r="B151" s="66" t="s">
        <v>148</v>
      </c>
      <c r="C151" s="66"/>
      <c r="D151" s="66"/>
      <c r="E151" s="66"/>
      <c r="F151" s="65">
        <v>10519.68</v>
      </c>
    </row>
    <row r="152" spans="1:6" ht="15.75">
      <c r="A152" s="52"/>
      <c r="B152" s="66" t="s">
        <v>149</v>
      </c>
      <c r="C152" s="66"/>
      <c r="D152" s="66"/>
      <c r="E152" s="66"/>
      <c r="F152" s="65">
        <v>69692.53</v>
      </c>
    </row>
    <row r="153" spans="1:6" ht="15.75">
      <c r="A153" s="52"/>
      <c r="B153" s="66" t="s">
        <v>150</v>
      </c>
      <c r="C153" s="66"/>
      <c r="D153" s="66"/>
      <c r="E153" s="66"/>
      <c r="F153" s="65">
        <v>2009.31</v>
      </c>
    </row>
    <row r="154" spans="1:6" ht="15.75">
      <c r="A154" s="52"/>
      <c r="B154" s="66" t="s">
        <v>151</v>
      </c>
      <c r="C154" s="66"/>
      <c r="D154" s="66"/>
      <c r="E154" s="66"/>
      <c r="F154" s="65">
        <v>25111.08</v>
      </c>
    </row>
    <row r="155" spans="1:6" ht="15.75">
      <c r="A155" s="52"/>
      <c r="B155" s="66" t="s">
        <v>152</v>
      </c>
      <c r="C155" s="66"/>
      <c r="D155" s="66"/>
      <c r="E155" s="66"/>
      <c r="F155" s="65">
        <v>29900</v>
      </c>
    </row>
    <row r="156" spans="1:6" ht="15.75">
      <c r="A156" s="52"/>
      <c r="B156" s="66" t="s">
        <v>153</v>
      </c>
      <c r="C156" s="66"/>
      <c r="D156" s="66"/>
      <c r="E156" s="66"/>
      <c r="F156" s="65">
        <v>3935.32</v>
      </c>
    </row>
    <row r="157" spans="1:6" ht="15.75">
      <c r="A157" s="52"/>
      <c r="B157" s="53"/>
      <c r="C157" s="53"/>
      <c r="D157" s="53"/>
      <c r="E157" s="53"/>
      <c r="F157" s="54"/>
    </row>
    <row r="158" spans="1:6" ht="15.75">
      <c r="A158" s="52"/>
      <c r="B158" s="55"/>
      <c r="C158" s="55"/>
      <c r="D158" s="55"/>
      <c r="E158" s="55"/>
      <c r="F158" s="56"/>
    </row>
    <row r="159" spans="1:6" ht="15.75">
      <c r="A159" s="49" t="s">
        <v>27</v>
      </c>
      <c r="B159" s="50" t="s">
        <v>28</v>
      </c>
      <c r="C159" s="50"/>
      <c r="D159" s="50"/>
      <c r="E159" s="50"/>
      <c r="F159" s="51">
        <v>3364</v>
      </c>
    </row>
    <row r="160" spans="1:6" ht="15.75">
      <c r="A160" s="52"/>
      <c r="B160" s="66" t="s">
        <v>28</v>
      </c>
      <c r="C160" s="66"/>
      <c r="D160" s="66"/>
      <c r="E160" s="66"/>
      <c r="F160" s="65">
        <v>3364</v>
      </c>
    </row>
    <row r="162" spans="1:6" ht="15.75">
      <c r="A162" s="52"/>
      <c r="B162" s="55"/>
      <c r="C162" s="55"/>
      <c r="D162" s="55"/>
      <c r="E162" s="55"/>
      <c r="F162" s="56"/>
    </row>
    <row r="163" spans="1:6" ht="15.75">
      <c r="A163" s="62" t="s">
        <v>154</v>
      </c>
      <c r="B163" s="37" t="s">
        <v>29</v>
      </c>
      <c r="C163" s="37"/>
      <c r="D163" s="37"/>
      <c r="E163" s="37"/>
      <c r="F163" s="38">
        <f>+F165</f>
        <v>2845597</v>
      </c>
    </row>
    <row r="164" spans="1:6" ht="15.75">
      <c r="A164" s="57"/>
      <c r="B164" s="58"/>
      <c r="C164" s="58"/>
      <c r="D164" s="58"/>
      <c r="E164" s="58"/>
      <c r="F164" s="59"/>
    </row>
    <row r="165" spans="1:6" ht="15.75">
      <c r="A165" s="49" t="s">
        <v>30</v>
      </c>
      <c r="B165" s="50" t="s">
        <v>31</v>
      </c>
      <c r="C165" s="50"/>
      <c r="D165" s="50"/>
      <c r="E165" s="50"/>
      <c r="F165" s="51">
        <f>SUM(F166:F167)</f>
        <v>2845597</v>
      </c>
    </row>
    <row r="166" spans="1:6" ht="15.75">
      <c r="A166" s="52"/>
      <c r="B166" s="66" t="s">
        <v>29</v>
      </c>
      <c r="C166" s="66"/>
      <c r="D166" s="66"/>
      <c r="E166" s="66"/>
      <c r="F166" s="65">
        <v>2390597</v>
      </c>
    </row>
    <row r="167" spans="1:6" ht="15.75">
      <c r="A167" s="52"/>
      <c r="B167" s="66" t="s">
        <v>155</v>
      </c>
      <c r="C167" s="66"/>
      <c r="D167" s="66"/>
      <c r="E167" s="66"/>
      <c r="F167" s="65">
        <v>455000</v>
      </c>
    </row>
    <row r="168" spans="1:6" ht="15.75">
      <c r="A168" s="52"/>
      <c r="B168" s="55"/>
      <c r="C168" s="55"/>
      <c r="D168" s="55"/>
      <c r="E168" s="55"/>
      <c r="F168" s="56"/>
    </row>
    <row r="169" spans="1:6" ht="15.75">
      <c r="A169" s="52"/>
      <c r="B169" s="55"/>
      <c r="C169" s="55"/>
      <c r="D169" s="55"/>
      <c r="E169" s="55"/>
      <c r="F169" s="56"/>
    </row>
    <row r="170" spans="1:6" ht="15.75">
      <c r="A170" s="62" t="s">
        <v>156</v>
      </c>
      <c r="B170" s="37" t="s">
        <v>32</v>
      </c>
      <c r="C170" s="37"/>
      <c r="D170" s="37"/>
      <c r="E170" s="37"/>
      <c r="F170" s="38">
        <f>SUM(F172,F175,F182,F186,F189,F194)</f>
        <v>4351999</v>
      </c>
    </row>
    <row r="171" spans="1:6" ht="15.75">
      <c r="A171" s="57"/>
      <c r="B171" s="58"/>
      <c r="C171" s="58"/>
      <c r="D171" s="58"/>
      <c r="E171" s="58"/>
      <c r="F171" s="59"/>
    </row>
    <row r="172" spans="1:6" ht="15.75">
      <c r="A172" s="49" t="s">
        <v>33</v>
      </c>
      <c r="B172" s="50" t="s">
        <v>34</v>
      </c>
      <c r="C172" s="50"/>
      <c r="D172" s="50"/>
      <c r="E172" s="50"/>
      <c r="F172" s="51">
        <v>56200</v>
      </c>
    </row>
    <row r="173" spans="1:6" ht="15.75">
      <c r="A173" s="52"/>
      <c r="B173" s="66" t="s">
        <v>34</v>
      </c>
      <c r="C173" s="66"/>
      <c r="D173" s="66"/>
      <c r="E173" s="66"/>
      <c r="F173" s="65">
        <f>SUM(F172)</f>
        <v>56200</v>
      </c>
    </row>
    <row r="174" spans="1:6" ht="15.75">
      <c r="A174" s="52"/>
      <c r="B174" s="53"/>
      <c r="C174" s="53"/>
      <c r="D174" s="53"/>
      <c r="E174" s="53"/>
      <c r="F174" s="54"/>
    </row>
    <row r="175" spans="1:6" ht="15.75">
      <c r="A175" s="49" t="s">
        <v>35</v>
      </c>
      <c r="B175" s="50" t="s">
        <v>36</v>
      </c>
      <c r="C175" s="50"/>
      <c r="D175" s="50"/>
      <c r="E175" s="50"/>
      <c r="F175" s="51">
        <f>SUM(F176:F180)</f>
        <v>3399238</v>
      </c>
    </row>
    <row r="176" spans="1:6" ht="15.75">
      <c r="A176" s="52"/>
      <c r="B176" s="66" t="s">
        <v>36</v>
      </c>
      <c r="C176" s="66"/>
      <c r="D176" s="66"/>
      <c r="E176" s="66"/>
      <c r="F176" s="65">
        <v>2732692</v>
      </c>
    </row>
    <row r="177" spans="1:6" ht="15.75">
      <c r="A177" s="52"/>
      <c r="B177" s="66" t="s">
        <v>157</v>
      </c>
      <c r="C177" s="66"/>
      <c r="D177" s="66"/>
      <c r="E177" s="66"/>
      <c r="F177" s="65">
        <v>171102</v>
      </c>
    </row>
    <row r="178" spans="1:6" ht="15.75">
      <c r="A178" s="52"/>
      <c r="B178" s="66" t="s">
        <v>157</v>
      </c>
      <c r="C178" s="66"/>
      <c r="D178" s="66"/>
      <c r="E178" s="66"/>
      <c r="F178" s="65">
        <v>465885</v>
      </c>
    </row>
    <row r="179" spans="1:6" ht="15.75">
      <c r="A179" s="52"/>
      <c r="B179" s="66" t="s">
        <v>158</v>
      </c>
      <c r="C179" s="66"/>
      <c r="D179" s="66"/>
      <c r="E179" s="66"/>
      <c r="F179" s="65">
        <v>24120</v>
      </c>
    </row>
    <row r="180" spans="1:6" ht="15.75">
      <c r="A180" s="52"/>
      <c r="B180" s="66" t="s">
        <v>159</v>
      </c>
      <c r="C180" s="66"/>
      <c r="D180" s="66"/>
      <c r="E180" s="66"/>
      <c r="F180" s="65">
        <v>5439</v>
      </c>
    </row>
    <row r="181" spans="1:6" ht="15.75">
      <c r="A181" s="52"/>
      <c r="B181" s="55"/>
      <c r="C181" s="55"/>
      <c r="D181" s="55"/>
      <c r="E181" s="55"/>
      <c r="F181" s="56"/>
    </row>
    <row r="182" spans="1:6" ht="15.75">
      <c r="A182" s="49" t="s">
        <v>37</v>
      </c>
      <c r="B182" s="50" t="s">
        <v>38</v>
      </c>
      <c r="C182" s="50"/>
      <c r="D182" s="50"/>
      <c r="E182" s="50"/>
      <c r="F182" s="51">
        <f>SUM(F183:F184)</f>
        <v>25260</v>
      </c>
    </row>
    <row r="183" spans="1:6" ht="15.75">
      <c r="A183" s="52"/>
      <c r="B183" s="66" t="s">
        <v>38</v>
      </c>
      <c r="C183" s="66"/>
      <c r="D183" s="66"/>
      <c r="E183" s="66"/>
      <c r="F183" s="65">
        <v>8000</v>
      </c>
    </row>
    <row r="184" spans="1:6" ht="15.75">
      <c r="A184" s="52"/>
      <c r="B184" s="66" t="s">
        <v>160</v>
      </c>
      <c r="C184" s="66"/>
      <c r="D184" s="66"/>
      <c r="E184" s="66"/>
      <c r="F184" s="65">
        <v>17260</v>
      </c>
    </row>
    <row r="185" spans="1:6" ht="15.75">
      <c r="A185" s="52"/>
      <c r="B185" s="55"/>
      <c r="C185" s="55"/>
      <c r="D185" s="55"/>
      <c r="E185" s="55"/>
      <c r="F185" s="56"/>
    </row>
    <row r="186" spans="1:6" ht="31.5">
      <c r="A186" s="49" t="s">
        <v>39</v>
      </c>
      <c r="B186" s="50" t="s">
        <v>40</v>
      </c>
      <c r="C186" s="50"/>
      <c r="D186" s="50"/>
      <c r="E186" s="50"/>
      <c r="F186" s="51">
        <f>SUM(F187)</f>
        <v>65259</v>
      </c>
    </row>
    <row r="187" spans="1:6" ht="30">
      <c r="A187" s="52"/>
      <c r="B187" s="66" t="s">
        <v>40</v>
      </c>
      <c r="C187" s="66"/>
      <c r="D187" s="66"/>
      <c r="E187" s="66"/>
      <c r="F187" s="65">
        <v>65259</v>
      </c>
    </row>
    <row r="188" spans="1:6" ht="15.75">
      <c r="A188" s="52"/>
      <c r="B188" s="53"/>
      <c r="C188" s="53"/>
      <c r="D188" s="53"/>
      <c r="E188" s="53"/>
      <c r="F188" s="54"/>
    </row>
    <row r="189" spans="1:6" ht="15.75">
      <c r="A189" s="49" t="s">
        <v>41</v>
      </c>
      <c r="B189" s="50" t="s">
        <v>42</v>
      </c>
      <c r="C189" s="50"/>
      <c r="D189" s="50"/>
      <c r="E189" s="50"/>
      <c r="F189" s="51">
        <f>SUM(F190:F192)</f>
        <v>472668</v>
      </c>
    </row>
    <row r="190" spans="1:6" ht="15.75">
      <c r="A190" s="52"/>
      <c r="B190" s="66" t="s">
        <v>161</v>
      </c>
      <c r="C190" s="66"/>
      <c r="D190" s="66"/>
      <c r="E190" s="66"/>
      <c r="F190" s="65">
        <v>11600</v>
      </c>
    </row>
    <row r="191" spans="1:6" ht="15.75">
      <c r="A191" s="52"/>
      <c r="B191" s="66" t="s">
        <v>162</v>
      </c>
      <c r="C191" s="66"/>
      <c r="D191" s="66"/>
      <c r="E191" s="66"/>
      <c r="F191" s="65">
        <v>454138</v>
      </c>
    </row>
    <row r="192" spans="1:6" ht="15.75">
      <c r="A192" s="52"/>
      <c r="B192" s="66" t="s">
        <v>163</v>
      </c>
      <c r="C192" s="66"/>
      <c r="D192" s="66"/>
      <c r="E192" s="66"/>
      <c r="F192" s="65">
        <v>6930</v>
      </c>
    </row>
    <row r="193" spans="1:6" ht="15.75">
      <c r="A193" s="52"/>
      <c r="B193" s="53"/>
      <c r="C193" s="53"/>
      <c r="D193" s="53"/>
      <c r="E193" s="53"/>
      <c r="F193" s="54"/>
    </row>
    <row r="194" spans="1:6" ht="15.75">
      <c r="A194" s="49" t="s">
        <v>43</v>
      </c>
      <c r="B194" s="50" t="s">
        <v>44</v>
      </c>
      <c r="C194" s="50"/>
      <c r="D194" s="50"/>
      <c r="E194" s="50"/>
      <c r="F194" s="51">
        <f>SUM(F195:F201)</f>
        <v>333374</v>
      </c>
    </row>
    <row r="195" spans="1:6" ht="15.75">
      <c r="A195" s="52"/>
      <c r="B195" s="66" t="s">
        <v>164</v>
      </c>
      <c r="C195" s="66"/>
      <c r="D195" s="66"/>
      <c r="E195" s="66"/>
      <c r="F195" s="65">
        <v>128598</v>
      </c>
    </row>
    <row r="196" spans="1:6" ht="15.75">
      <c r="A196" s="52"/>
      <c r="B196" s="66" t="s">
        <v>165</v>
      </c>
      <c r="C196" s="66"/>
      <c r="D196" s="66"/>
      <c r="E196" s="66"/>
      <c r="F196" s="65">
        <v>5220</v>
      </c>
    </row>
    <row r="197" spans="1:6" ht="30">
      <c r="A197" s="52"/>
      <c r="B197" s="66" t="s">
        <v>166</v>
      </c>
      <c r="C197" s="66"/>
      <c r="D197" s="66"/>
      <c r="E197" s="66"/>
      <c r="F197" s="65">
        <v>71000</v>
      </c>
    </row>
    <row r="198" spans="1:6" ht="15.75">
      <c r="A198" s="52"/>
      <c r="B198" s="66" t="s">
        <v>167</v>
      </c>
      <c r="C198" s="66"/>
      <c r="D198" s="66"/>
      <c r="E198" s="66"/>
      <c r="F198" s="65">
        <v>52775</v>
      </c>
    </row>
    <row r="199" spans="1:6" ht="15.75">
      <c r="A199" s="52"/>
      <c r="B199" s="66" t="s">
        <v>44</v>
      </c>
      <c r="C199" s="66"/>
      <c r="D199" s="66"/>
      <c r="E199" s="66"/>
      <c r="F199" s="65">
        <v>18221</v>
      </c>
    </row>
    <row r="200" spans="1:6" ht="15.75">
      <c r="A200" s="52"/>
      <c r="B200" s="66" t="s">
        <v>168</v>
      </c>
      <c r="C200" s="66"/>
      <c r="D200" s="66"/>
      <c r="E200" s="66"/>
      <c r="F200" s="65">
        <v>45427</v>
      </c>
    </row>
    <row r="201" spans="1:6" ht="15.75">
      <c r="A201" s="52"/>
      <c r="B201" s="66" t="s">
        <v>169</v>
      </c>
      <c r="C201" s="66"/>
      <c r="D201" s="66"/>
      <c r="E201" s="66"/>
      <c r="F201" s="65">
        <v>12133</v>
      </c>
    </row>
  </sheetData>
  <mergeCells count="5"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"/>
  <sheetViews>
    <sheetView workbookViewId="0">
      <selection activeCell="B123" sqref="B123:F123"/>
    </sheetView>
  </sheetViews>
  <sheetFormatPr baseColWidth="10" defaultColWidth="11.42578125" defaultRowHeight="14.25"/>
  <cols>
    <col min="1" max="1" width="25.7109375" style="91" customWidth="1"/>
    <col min="2" max="2" width="76.7109375" style="4" customWidth="1"/>
    <col min="3" max="3" width="11.5703125" style="4" customWidth="1"/>
    <col min="4" max="5" width="11.7109375" style="4" customWidth="1"/>
    <col min="6" max="6" width="19" style="4" customWidth="1"/>
    <col min="7" max="16384" width="11.42578125" style="4"/>
  </cols>
  <sheetData>
    <row r="1" spans="1:6" s="74" customFormat="1" ht="18" customHeight="1">
      <c r="A1" s="103" t="s">
        <v>4</v>
      </c>
      <c r="B1" s="103"/>
      <c r="C1" s="103"/>
      <c r="D1" s="103"/>
      <c r="E1" s="103"/>
      <c r="F1" s="103"/>
    </row>
    <row r="2" spans="1:6" ht="18" customHeight="1">
      <c r="A2" s="103" t="s">
        <v>170</v>
      </c>
      <c r="B2" s="103"/>
      <c r="C2" s="103"/>
      <c r="D2" s="103"/>
      <c r="E2" s="103"/>
      <c r="F2" s="103"/>
    </row>
    <row r="3" spans="1:6" ht="18" customHeight="1">
      <c r="A3" s="103" t="s">
        <v>321</v>
      </c>
      <c r="B3" s="103"/>
      <c r="C3" s="103"/>
      <c r="D3" s="103"/>
      <c r="E3" s="103"/>
      <c r="F3" s="103"/>
    </row>
    <row r="4" spans="1:6" ht="18" customHeight="1">
      <c r="A4" s="103" t="s">
        <v>465</v>
      </c>
      <c r="B4" s="103" t="s">
        <v>52</v>
      </c>
      <c r="C4" s="103"/>
      <c r="D4" s="103"/>
      <c r="E4" s="103"/>
      <c r="F4" s="103"/>
    </row>
    <row r="5" spans="1:6" ht="18" customHeight="1">
      <c r="A5" s="103" t="s">
        <v>457</v>
      </c>
      <c r="B5" s="103"/>
      <c r="C5" s="103"/>
      <c r="D5" s="103"/>
      <c r="E5" s="103"/>
      <c r="F5" s="103"/>
    </row>
    <row r="6" spans="1:6" ht="39.75" customHeight="1">
      <c r="A6" s="5" t="s">
        <v>54</v>
      </c>
      <c r="B6" s="5" t="s">
        <v>2</v>
      </c>
      <c r="C6" s="5" t="s">
        <v>55</v>
      </c>
      <c r="D6" s="5" t="s">
        <v>56</v>
      </c>
      <c r="E6" s="5" t="s">
        <v>57</v>
      </c>
      <c r="F6" s="5" t="s">
        <v>58</v>
      </c>
    </row>
    <row r="7" spans="1:6">
      <c r="A7" s="6"/>
      <c r="B7" s="7"/>
      <c r="C7" s="7"/>
      <c r="D7" s="7"/>
      <c r="E7" s="7"/>
      <c r="F7" s="8"/>
    </row>
    <row r="8" spans="1:6">
      <c r="A8" s="5">
        <v>5</v>
      </c>
      <c r="B8" s="9" t="s">
        <v>5</v>
      </c>
      <c r="C8" s="9"/>
      <c r="D8" s="9"/>
      <c r="E8" s="9"/>
      <c r="F8" s="10">
        <f>SUM(F11,F102,F138,F162,F169)</f>
        <v>35586071.760000005</v>
      </c>
    </row>
    <row r="9" spans="1:6">
      <c r="A9" s="11"/>
      <c r="B9" s="12"/>
      <c r="C9" s="12"/>
      <c r="D9" s="12"/>
      <c r="E9" s="12"/>
      <c r="F9" s="13"/>
    </row>
    <row r="10" spans="1:6">
      <c r="A10" s="14"/>
      <c r="B10" s="15"/>
      <c r="C10" s="15"/>
      <c r="D10" s="15"/>
      <c r="E10" s="15"/>
      <c r="F10" s="16"/>
    </row>
    <row r="11" spans="1:6">
      <c r="A11" s="75" t="s">
        <v>171</v>
      </c>
      <c r="B11" s="9" t="s">
        <v>6</v>
      </c>
      <c r="C11" s="9"/>
      <c r="D11" s="9"/>
      <c r="E11" s="9"/>
      <c r="F11" s="10">
        <f>SUM(F13,F46,F50,F90)</f>
        <v>9779929.2600000016</v>
      </c>
    </row>
    <row r="12" spans="1:6">
      <c r="A12" s="11"/>
      <c r="B12" s="17"/>
      <c r="C12" s="17"/>
      <c r="D12" s="17"/>
      <c r="E12" s="17"/>
      <c r="F12" s="18"/>
    </row>
    <row r="13" spans="1:6">
      <c r="A13" s="19" t="s">
        <v>172</v>
      </c>
      <c r="B13" s="20" t="s">
        <v>8</v>
      </c>
      <c r="C13" s="20"/>
      <c r="D13" s="20"/>
      <c r="E13" s="20"/>
      <c r="F13" s="21">
        <f>SUM(F14:F43)</f>
        <v>1490703.88</v>
      </c>
    </row>
    <row r="14" spans="1:6" ht="22.5">
      <c r="A14" s="76" t="s">
        <v>173</v>
      </c>
      <c r="B14" s="77" t="s">
        <v>61</v>
      </c>
      <c r="C14" s="77"/>
      <c r="D14" s="77"/>
      <c r="E14" s="77"/>
      <c r="F14" s="78">
        <v>50520</v>
      </c>
    </row>
    <row r="15" spans="1:6">
      <c r="A15" s="76" t="s">
        <v>174</v>
      </c>
      <c r="B15" s="79" t="s">
        <v>62</v>
      </c>
      <c r="C15" s="79"/>
      <c r="D15" s="79"/>
      <c r="E15" s="79"/>
      <c r="F15" s="78">
        <v>24360</v>
      </c>
    </row>
    <row r="16" spans="1:6">
      <c r="A16" s="76" t="s">
        <v>175</v>
      </c>
      <c r="B16" s="79" t="s">
        <v>63</v>
      </c>
      <c r="C16" s="79"/>
      <c r="D16" s="79"/>
      <c r="E16" s="79"/>
      <c r="F16" s="78">
        <v>8120</v>
      </c>
    </row>
    <row r="17" spans="1:6">
      <c r="A17" s="76" t="s">
        <v>176</v>
      </c>
      <c r="B17" s="79" t="s">
        <v>62</v>
      </c>
      <c r="C17" s="79"/>
      <c r="D17" s="79"/>
      <c r="E17" s="79"/>
      <c r="F17" s="78">
        <v>24360</v>
      </c>
    </row>
    <row r="18" spans="1:6">
      <c r="A18" s="76" t="s">
        <v>177</v>
      </c>
      <c r="B18" s="79" t="s">
        <v>64</v>
      </c>
      <c r="C18" s="79"/>
      <c r="D18" s="79"/>
      <c r="E18" s="79"/>
      <c r="F18" s="78">
        <v>18560</v>
      </c>
    </row>
    <row r="19" spans="1:6">
      <c r="A19" s="76" t="s">
        <v>178</v>
      </c>
      <c r="B19" s="79" t="s">
        <v>65</v>
      </c>
      <c r="C19" s="79"/>
      <c r="D19" s="79"/>
      <c r="E19" s="79"/>
      <c r="F19" s="78">
        <v>48000</v>
      </c>
    </row>
    <row r="20" spans="1:6">
      <c r="A20" s="76" t="s">
        <v>179</v>
      </c>
      <c r="B20" s="79" t="s">
        <v>66</v>
      </c>
      <c r="C20" s="79"/>
      <c r="D20" s="79"/>
      <c r="E20" s="79"/>
      <c r="F20" s="78">
        <v>8923</v>
      </c>
    </row>
    <row r="21" spans="1:6">
      <c r="A21" s="76" t="s">
        <v>180</v>
      </c>
      <c r="B21" s="79" t="s">
        <v>67</v>
      </c>
      <c r="C21" s="79"/>
      <c r="D21" s="79"/>
      <c r="E21" s="79"/>
      <c r="F21" s="78">
        <v>838052</v>
      </c>
    </row>
    <row r="22" spans="1:6">
      <c r="A22" s="76" t="s">
        <v>181</v>
      </c>
      <c r="B22" s="79" t="s">
        <v>68</v>
      </c>
      <c r="C22" s="79"/>
      <c r="D22" s="79"/>
      <c r="E22" s="79"/>
      <c r="F22" s="78">
        <v>7076</v>
      </c>
    </row>
    <row r="23" spans="1:6">
      <c r="A23" s="76" t="s">
        <v>182</v>
      </c>
      <c r="B23" s="79" t="s">
        <v>69</v>
      </c>
      <c r="C23" s="79"/>
      <c r="D23" s="79"/>
      <c r="E23" s="79"/>
      <c r="F23" s="78">
        <v>8468</v>
      </c>
    </row>
    <row r="24" spans="1:6" ht="21.75" customHeight="1">
      <c r="A24" s="76" t="s">
        <v>183</v>
      </c>
      <c r="B24" s="79" t="s">
        <v>70</v>
      </c>
      <c r="C24" s="79"/>
      <c r="D24" s="79"/>
      <c r="E24" s="79"/>
      <c r="F24" s="78">
        <v>86072</v>
      </c>
    </row>
    <row r="25" spans="1:6" ht="21.75" customHeight="1">
      <c r="A25" s="76" t="s">
        <v>184</v>
      </c>
      <c r="B25" s="79" t="s">
        <v>71</v>
      </c>
      <c r="C25" s="79"/>
      <c r="D25" s="79"/>
      <c r="E25" s="79"/>
      <c r="F25" s="78">
        <v>27840</v>
      </c>
    </row>
    <row r="26" spans="1:6">
      <c r="A26" s="76" t="s">
        <v>185</v>
      </c>
      <c r="B26" s="79" t="s">
        <v>72</v>
      </c>
      <c r="C26" s="79"/>
      <c r="D26" s="79"/>
      <c r="E26" s="79"/>
      <c r="F26" s="78">
        <v>43500</v>
      </c>
    </row>
    <row r="27" spans="1:6">
      <c r="A27" s="76" t="s">
        <v>186</v>
      </c>
      <c r="B27" s="79" t="s">
        <v>73</v>
      </c>
      <c r="C27" s="79"/>
      <c r="D27" s="79"/>
      <c r="E27" s="79"/>
      <c r="F27" s="78">
        <v>4295</v>
      </c>
    </row>
    <row r="28" spans="1:6">
      <c r="A28" s="76" t="s">
        <v>187</v>
      </c>
      <c r="B28" s="79" t="s">
        <v>74</v>
      </c>
      <c r="C28" s="79"/>
      <c r="D28" s="79"/>
      <c r="E28" s="79"/>
      <c r="F28" s="78">
        <v>4060</v>
      </c>
    </row>
    <row r="29" spans="1:6">
      <c r="A29" s="76" t="s">
        <v>188</v>
      </c>
      <c r="B29" s="79" t="s">
        <v>75</v>
      </c>
      <c r="C29" s="79"/>
      <c r="D29" s="79"/>
      <c r="E29" s="79"/>
      <c r="F29" s="78">
        <v>5220</v>
      </c>
    </row>
    <row r="30" spans="1:6">
      <c r="A30" s="76" t="s">
        <v>189</v>
      </c>
      <c r="B30" s="79" t="s">
        <v>76</v>
      </c>
      <c r="C30" s="79"/>
      <c r="D30" s="79"/>
      <c r="E30" s="79"/>
      <c r="F30" s="78">
        <v>45240</v>
      </c>
    </row>
    <row r="31" spans="1:6">
      <c r="A31" s="76" t="s">
        <v>190</v>
      </c>
      <c r="B31" s="79" t="s">
        <v>77</v>
      </c>
      <c r="C31" s="79"/>
      <c r="D31" s="79"/>
      <c r="E31" s="79"/>
      <c r="F31" s="78">
        <v>43500</v>
      </c>
    </row>
    <row r="32" spans="1:6">
      <c r="A32" s="76" t="s">
        <v>191</v>
      </c>
      <c r="B32" s="79" t="s">
        <v>78</v>
      </c>
      <c r="C32" s="79"/>
      <c r="D32" s="79"/>
      <c r="E32" s="79"/>
      <c r="F32" s="78">
        <v>12000</v>
      </c>
    </row>
    <row r="33" spans="1:6">
      <c r="A33" s="76" t="s">
        <v>192</v>
      </c>
      <c r="B33" s="79" t="s">
        <v>79</v>
      </c>
      <c r="C33" s="79"/>
      <c r="D33" s="79"/>
      <c r="E33" s="79"/>
      <c r="F33" s="78">
        <v>5220</v>
      </c>
    </row>
    <row r="34" spans="1:6">
      <c r="A34" s="76" t="s">
        <v>193</v>
      </c>
      <c r="B34" s="79" t="s">
        <v>80</v>
      </c>
      <c r="C34" s="79"/>
      <c r="D34" s="79"/>
      <c r="E34" s="79"/>
      <c r="F34" s="78">
        <v>12999</v>
      </c>
    </row>
    <row r="35" spans="1:6">
      <c r="A35" s="76" t="s">
        <v>194</v>
      </c>
      <c r="B35" s="79" t="s">
        <v>81</v>
      </c>
      <c r="C35" s="79"/>
      <c r="D35" s="79"/>
      <c r="E35" s="79"/>
      <c r="F35" s="78">
        <v>23925</v>
      </c>
    </row>
    <row r="36" spans="1:6">
      <c r="A36" s="76" t="s">
        <v>195</v>
      </c>
      <c r="B36" s="79" t="s">
        <v>82</v>
      </c>
      <c r="C36" s="79"/>
      <c r="D36" s="79"/>
      <c r="E36" s="79"/>
      <c r="F36" s="78">
        <v>34650.01</v>
      </c>
    </row>
    <row r="37" spans="1:6">
      <c r="A37" s="76" t="s">
        <v>196</v>
      </c>
      <c r="B37" s="79" t="s">
        <v>83</v>
      </c>
      <c r="C37" s="79"/>
      <c r="D37" s="79"/>
      <c r="E37" s="79"/>
      <c r="F37" s="78">
        <v>35970.32</v>
      </c>
    </row>
    <row r="38" spans="1:6">
      <c r="A38" s="76" t="s">
        <v>197</v>
      </c>
      <c r="B38" s="79" t="s">
        <v>84</v>
      </c>
      <c r="C38" s="79"/>
      <c r="D38" s="79"/>
      <c r="E38" s="79"/>
      <c r="F38" s="78">
        <v>4719.01</v>
      </c>
    </row>
    <row r="39" spans="1:6">
      <c r="A39" s="76" t="s">
        <v>198</v>
      </c>
      <c r="B39" s="79" t="s">
        <v>85</v>
      </c>
      <c r="C39" s="79"/>
      <c r="D39" s="79"/>
      <c r="E39" s="79"/>
      <c r="F39" s="78">
        <v>1879.2</v>
      </c>
    </row>
    <row r="40" spans="1:6">
      <c r="A40" s="76" t="s">
        <v>199</v>
      </c>
      <c r="B40" s="79" t="s">
        <v>86</v>
      </c>
      <c r="C40" s="79"/>
      <c r="D40" s="79"/>
      <c r="E40" s="79"/>
      <c r="F40" s="78">
        <v>12528</v>
      </c>
    </row>
    <row r="41" spans="1:6">
      <c r="A41" s="76" t="s">
        <v>200</v>
      </c>
      <c r="B41" s="79" t="s">
        <v>87</v>
      </c>
      <c r="C41" s="79"/>
      <c r="D41" s="79"/>
      <c r="E41" s="79"/>
      <c r="F41" s="78">
        <v>4489.2</v>
      </c>
    </row>
    <row r="42" spans="1:6">
      <c r="A42" s="76" t="s">
        <v>201</v>
      </c>
      <c r="B42" s="79" t="s">
        <v>88</v>
      </c>
      <c r="C42" s="79"/>
      <c r="D42" s="79"/>
      <c r="E42" s="79"/>
      <c r="F42" s="78">
        <v>33071.14</v>
      </c>
    </row>
    <row r="43" spans="1:6" ht="21.75" customHeight="1">
      <c r="A43" s="76" t="s">
        <v>202</v>
      </c>
      <c r="B43" s="79" t="s">
        <v>89</v>
      </c>
      <c r="C43" s="79"/>
      <c r="D43" s="79"/>
      <c r="E43" s="79"/>
      <c r="F43" s="78">
        <v>13087</v>
      </c>
    </row>
    <row r="44" spans="1:6" ht="15.75" customHeight="1">
      <c r="A44" s="83"/>
      <c r="B44" s="84"/>
      <c r="C44" s="84"/>
      <c r="D44" s="84"/>
      <c r="E44" s="84"/>
      <c r="F44" s="85"/>
    </row>
    <row r="45" spans="1:6">
      <c r="A45" s="84"/>
      <c r="B45" s="84"/>
      <c r="C45" s="84"/>
      <c r="D45" s="84"/>
      <c r="E45" s="84"/>
      <c r="F45" s="86"/>
    </row>
    <row r="46" spans="1:6">
      <c r="A46" s="19" t="s">
        <v>203</v>
      </c>
      <c r="B46" s="20" t="s">
        <v>10</v>
      </c>
      <c r="C46" s="20"/>
      <c r="D46" s="20"/>
      <c r="E46" s="20"/>
      <c r="F46" s="21">
        <f>SUM(F47)</f>
        <v>35700</v>
      </c>
    </row>
    <row r="47" spans="1:6">
      <c r="A47" s="82" t="s">
        <v>204</v>
      </c>
      <c r="B47" s="79" t="s">
        <v>90</v>
      </c>
      <c r="C47" s="79"/>
      <c r="D47" s="79"/>
      <c r="E47" s="79"/>
      <c r="F47" s="78">
        <v>35700</v>
      </c>
    </row>
    <row r="48" spans="1:6">
      <c r="A48" s="83"/>
      <c r="B48" s="84"/>
      <c r="C48" s="84"/>
      <c r="D48" s="84"/>
      <c r="E48" s="84"/>
      <c r="F48" s="85"/>
    </row>
    <row r="49" spans="1:6">
      <c r="A49" s="84"/>
      <c r="B49" s="84"/>
      <c r="C49" s="84"/>
      <c r="D49" s="84"/>
      <c r="E49" s="84"/>
      <c r="F49" s="86"/>
    </row>
    <row r="50" spans="1:6">
      <c r="A50" s="19" t="s">
        <v>205</v>
      </c>
      <c r="B50" s="20" t="s">
        <v>12</v>
      </c>
      <c r="C50" s="20"/>
      <c r="D50" s="20"/>
      <c r="E50" s="20"/>
      <c r="F50" s="21">
        <f>SUM(F51:F87)</f>
        <v>3017357.16</v>
      </c>
    </row>
    <row r="51" spans="1:6">
      <c r="A51" s="82" t="s">
        <v>206</v>
      </c>
      <c r="B51" s="79" t="s">
        <v>91</v>
      </c>
      <c r="C51" s="79"/>
      <c r="D51" s="79"/>
      <c r="E51" s="79"/>
      <c r="F51" s="78">
        <v>21800</v>
      </c>
    </row>
    <row r="52" spans="1:6">
      <c r="A52" s="82" t="s">
        <v>207</v>
      </c>
      <c r="B52" s="79" t="s">
        <v>92</v>
      </c>
      <c r="C52" s="79"/>
      <c r="D52" s="79"/>
      <c r="E52" s="79"/>
      <c r="F52" s="78">
        <v>16065</v>
      </c>
    </row>
    <row r="53" spans="1:6">
      <c r="A53" s="82" t="s">
        <v>208</v>
      </c>
      <c r="B53" s="79" t="s">
        <v>93</v>
      </c>
      <c r="C53" s="79"/>
      <c r="D53" s="79"/>
      <c r="E53" s="79"/>
      <c r="F53" s="78">
        <v>82360</v>
      </c>
    </row>
    <row r="54" spans="1:6">
      <c r="A54" s="82" t="s">
        <v>209</v>
      </c>
      <c r="B54" s="79" t="s">
        <v>94</v>
      </c>
      <c r="C54" s="79"/>
      <c r="D54" s="79"/>
      <c r="E54" s="79"/>
      <c r="F54" s="78">
        <v>34800</v>
      </c>
    </row>
    <row r="55" spans="1:6">
      <c r="A55" s="82" t="s">
        <v>210</v>
      </c>
      <c r="B55" s="79" t="s">
        <v>95</v>
      </c>
      <c r="C55" s="79"/>
      <c r="D55" s="79"/>
      <c r="E55" s="79"/>
      <c r="F55" s="78">
        <v>8200</v>
      </c>
    </row>
    <row r="56" spans="1:6">
      <c r="A56" s="82" t="s">
        <v>211</v>
      </c>
      <c r="B56" s="79" t="s">
        <v>96</v>
      </c>
      <c r="C56" s="79"/>
      <c r="D56" s="79"/>
      <c r="E56" s="79"/>
      <c r="F56" s="78">
        <v>34800</v>
      </c>
    </row>
    <row r="57" spans="1:6">
      <c r="A57" s="82" t="s">
        <v>212</v>
      </c>
      <c r="B57" s="79" t="s">
        <v>97</v>
      </c>
      <c r="C57" s="79"/>
      <c r="D57" s="79"/>
      <c r="E57" s="79"/>
      <c r="F57" s="78">
        <v>12000</v>
      </c>
    </row>
    <row r="58" spans="1:6">
      <c r="A58" s="82" t="s">
        <v>213</v>
      </c>
      <c r="B58" s="79" t="s">
        <v>98</v>
      </c>
      <c r="C58" s="79"/>
      <c r="D58" s="79"/>
      <c r="E58" s="79"/>
      <c r="F58" s="78">
        <v>14500</v>
      </c>
    </row>
    <row r="59" spans="1:6">
      <c r="A59" s="82" t="s">
        <v>214</v>
      </c>
      <c r="B59" s="79" t="s">
        <v>99</v>
      </c>
      <c r="C59" s="79"/>
      <c r="D59" s="79"/>
      <c r="E59" s="79"/>
      <c r="F59" s="78">
        <v>2136693</v>
      </c>
    </row>
    <row r="60" spans="1:6">
      <c r="A60" s="82" t="s">
        <v>215</v>
      </c>
      <c r="B60" s="79" t="s">
        <v>100</v>
      </c>
      <c r="C60" s="79"/>
      <c r="D60" s="79"/>
      <c r="E60" s="79"/>
      <c r="F60" s="78">
        <v>18560</v>
      </c>
    </row>
    <row r="61" spans="1:6">
      <c r="A61" s="82" t="s">
        <v>216</v>
      </c>
      <c r="B61" s="79" t="s">
        <v>101</v>
      </c>
      <c r="C61" s="79"/>
      <c r="D61" s="79"/>
      <c r="E61" s="79"/>
      <c r="F61" s="78">
        <v>3173</v>
      </c>
    </row>
    <row r="62" spans="1:6">
      <c r="A62" s="82" t="s">
        <v>217</v>
      </c>
      <c r="B62" s="79" t="s">
        <v>102</v>
      </c>
      <c r="C62" s="79"/>
      <c r="D62" s="79"/>
      <c r="E62" s="79"/>
      <c r="F62" s="78">
        <v>14783</v>
      </c>
    </row>
    <row r="63" spans="1:6">
      <c r="A63" s="82" t="s">
        <v>218</v>
      </c>
      <c r="B63" s="79" t="s">
        <v>102</v>
      </c>
      <c r="C63" s="79"/>
      <c r="D63" s="79"/>
      <c r="E63" s="79"/>
      <c r="F63" s="78">
        <v>14783</v>
      </c>
    </row>
    <row r="64" spans="1:6">
      <c r="A64" s="82" t="s">
        <v>219</v>
      </c>
      <c r="B64" s="79" t="s">
        <v>103</v>
      </c>
      <c r="C64" s="79"/>
      <c r="D64" s="79"/>
      <c r="E64" s="79"/>
      <c r="F64" s="78">
        <v>16356</v>
      </c>
    </row>
    <row r="65" spans="1:6">
      <c r="A65" s="82" t="s">
        <v>220</v>
      </c>
      <c r="B65" s="79" t="s">
        <v>102</v>
      </c>
      <c r="C65" s="79"/>
      <c r="D65" s="79"/>
      <c r="E65" s="79"/>
      <c r="F65" s="78">
        <v>14783</v>
      </c>
    </row>
    <row r="66" spans="1:6">
      <c r="A66" s="82" t="s">
        <v>221</v>
      </c>
      <c r="B66" s="79" t="s">
        <v>103</v>
      </c>
      <c r="C66" s="79"/>
      <c r="D66" s="79"/>
      <c r="E66" s="79"/>
      <c r="F66" s="78">
        <v>16356</v>
      </c>
    </row>
    <row r="67" spans="1:6">
      <c r="A67" s="82" t="s">
        <v>222</v>
      </c>
      <c r="B67" s="79" t="s">
        <v>104</v>
      </c>
      <c r="C67" s="79"/>
      <c r="D67" s="79"/>
      <c r="E67" s="79"/>
      <c r="F67" s="78">
        <v>44080</v>
      </c>
    </row>
    <row r="68" spans="1:6">
      <c r="A68" s="82" t="s">
        <v>223</v>
      </c>
      <c r="B68" s="79" t="s">
        <v>105</v>
      </c>
      <c r="C68" s="79"/>
      <c r="D68" s="79"/>
      <c r="E68" s="79"/>
      <c r="F68" s="78">
        <v>39440</v>
      </c>
    </row>
    <row r="69" spans="1:6">
      <c r="A69" s="82" t="s">
        <v>224</v>
      </c>
      <c r="B69" s="79" t="s">
        <v>106</v>
      </c>
      <c r="C69" s="79"/>
      <c r="D69" s="79"/>
      <c r="E69" s="79"/>
      <c r="F69" s="78">
        <v>32480</v>
      </c>
    </row>
    <row r="70" spans="1:6">
      <c r="A70" s="82" t="s">
        <v>225</v>
      </c>
      <c r="B70" s="79" t="s">
        <v>107</v>
      </c>
      <c r="C70" s="79"/>
      <c r="D70" s="79"/>
      <c r="E70" s="79"/>
      <c r="F70" s="78">
        <v>4150</v>
      </c>
    </row>
    <row r="71" spans="1:6">
      <c r="A71" s="82" t="s">
        <v>226</v>
      </c>
      <c r="B71" s="79" t="s">
        <v>108</v>
      </c>
      <c r="C71" s="79"/>
      <c r="D71" s="79"/>
      <c r="E71" s="79"/>
      <c r="F71" s="78">
        <v>12992</v>
      </c>
    </row>
    <row r="72" spans="1:6">
      <c r="A72" s="82" t="s">
        <v>227</v>
      </c>
      <c r="B72" s="79" t="s">
        <v>103</v>
      </c>
      <c r="C72" s="79"/>
      <c r="D72" s="79"/>
      <c r="E72" s="79"/>
      <c r="F72" s="78">
        <v>14848</v>
      </c>
    </row>
    <row r="73" spans="1:6">
      <c r="A73" s="82" t="s">
        <v>228</v>
      </c>
      <c r="B73" s="79" t="s">
        <v>109</v>
      </c>
      <c r="C73" s="79"/>
      <c r="D73" s="79"/>
      <c r="E73" s="79"/>
      <c r="F73" s="78">
        <v>20300</v>
      </c>
    </row>
    <row r="74" spans="1:6">
      <c r="A74" s="82" t="s">
        <v>229</v>
      </c>
      <c r="B74" s="79" t="s">
        <v>110</v>
      </c>
      <c r="C74" s="79"/>
      <c r="D74" s="79"/>
      <c r="E74" s="79"/>
      <c r="F74" s="78">
        <v>2900</v>
      </c>
    </row>
    <row r="75" spans="1:6">
      <c r="A75" s="82" t="s">
        <v>230</v>
      </c>
      <c r="B75" s="79" t="s">
        <v>111</v>
      </c>
      <c r="C75" s="79"/>
      <c r="D75" s="79"/>
      <c r="E75" s="79"/>
      <c r="F75" s="78">
        <v>8178</v>
      </c>
    </row>
    <row r="76" spans="1:6">
      <c r="A76" s="82" t="s">
        <v>231</v>
      </c>
      <c r="B76" s="79" t="s">
        <v>112</v>
      </c>
      <c r="C76" s="79"/>
      <c r="D76" s="79"/>
      <c r="E76" s="79"/>
      <c r="F76" s="78">
        <v>5010</v>
      </c>
    </row>
    <row r="77" spans="1:6">
      <c r="A77" s="82" t="s">
        <v>232</v>
      </c>
      <c r="B77" s="79" t="s">
        <v>113</v>
      </c>
      <c r="C77" s="79"/>
      <c r="D77" s="79"/>
      <c r="E77" s="79"/>
      <c r="F77" s="78">
        <v>12180</v>
      </c>
    </row>
    <row r="78" spans="1:6">
      <c r="A78" s="82" t="s">
        <v>233</v>
      </c>
      <c r="B78" s="79" t="s">
        <v>113</v>
      </c>
      <c r="C78" s="79"/>
      <c r="D78" s="79"/>
      <c r="E78" s="79"/>
      <c r="F78" s="78">
        <v>12180</v>
      </c>
    </row>
    <row r="79" spans="1:6">
      <c r="A79" s="82" t="s">
        <v>234</v>
      </c>
      <c r="B79" s="79" t="s">
        <v>114</v>
      </c>
      <c r="C79" s="79"/>
      <c r="D79" s="79"/>
      <c r="E79" s="79"/>
      <c r="F79" s="78">
        <v>14998.8</v>
      </c>
    </row>
    <row r="80" spans="1:6">
      <c r="A80" s="82" t="s">
        <v>235</v>
      </c>
      <c r="B80" s="79" t="s">
        <v>115</v>
      </c>
      <c r="C80" s="79"/>
      <c r="D80" s="79"/>
      <c r="E80" s="79"/>
      <c r="F80" s="78">
        <v>17980</v>
      </c>
    </row>
    <row r="81" spans="1:6">
      <c r="A81" s="82" t="s">
        <v>236</v>
      </c>
      <c r="B81" s="79" t="s">
        <v>116</v>
      </c>
      <c r="C81" s="79"/>
      <c r="D81" s="79"/>
      <c r="E81" s="79"/>
      <c r="F81" s="78">
        <v>15320</v>
      </c>
    </row>
    <row r="82" spans="1:6">
      <c r="A82" s="82" t="s">
        <v>237</v>
      </c>
      <c r="B82" s="79" t="s">
        <v>117</v>
      </c>
      <c r="C82" s="79"/>
      <c r="D82" s="79"/>
      <c r="E82" s="79"/>
      <c r="F82" s="78">
        <v>11000</v>
      </c>
    </row>
    <row r="83" spans="1:6">
      <c r="A83" s="82" t="s">
        <v>238</v>
      </c>
      <c r="B83" s="79" t="s">
        <v>118</v>
      </c>
      <c r="C83" s="79"/>
      <c r="D83" s="79"/>
      <c r="E83" s="79"/>
      <c r="F83" s="78">
        <v>29625.02</v>
      </c>
    </row>
    <row r="84" spans="1:6">
      <c r="A84" s="82" t="s">
        <v>239</v>
      </c>
      <c r="B84" s="79" t="s">
        <v>119</v>
      </c>
      <c r="C84" s="79"/>
      <c r="D84" s="79"/>
      <c r="E84" s="79"/>
      <c r="F84" s="78">
        <v>93750.04</v>
      </c>
    </row>
    <row r="85" spans="1:6">
      <c r="A85" s="82" t="s">
        <v>240</v>
      </c>
      <c r="B85" s="79" t="s">
        <v>120</v>
      </c>
      <c r="C85" s="79"/>
      <c r="D85" s="79"/>
      <c r="E85" s="79"/>
      <c r="F85" s="78">
        <v>133227.97</v>
      </c>
    </row>
    <row r="86" spans="1:6">
      <c r="A86" s="82" t="s">
        <v>241</v>
      </c>
      <c r="B86" s="79" t="s">
        <v>121</v>
      </c>
      <c r="C86" s="79"/>
      <c r="D86" s="79"/>
      <c r="E86" s="79"/>
      <c r="F86" s="78">
        <v>22204.66</v>
      </c>
    </row>
    <row r="87" spans="1:6">
      <c r="A87" s="82" t="s">
        <v>242</v>
      </c>
      <c r="B87" s="79" t="s">
        <v>122</v>
      </c>
      <c r="C87" s="79"/>
      <c r="D87" s="79"/>
      <c r="E87" s="79"/>
      <c r="F87" s="78">
        <v>10500.67</v>
      </c>
    </row>
    <row r="88" spans="1:6">
      <c r="A88" s="22"/>
      <c r="B88" s="23"/>
      <c r="C88" s="23"/>
      <c r="D88" s="23"/>
      <c r="E88" s="23"/>
      <c r="F88" s="24"/>
    </row>
    <row r="89" spans="1:6">
      <c r="A89" s="22"/>
      <c r="B89" s="23"/>
      <c r="C89" s="23"/>
      <c r="D89" s="23"/>
      <c r="E89" s="23"/>
      <c r="F89" s="24"/>
    </row>
    <row r="90" spans="1:6">
      <c r="A90" s="19" t="s">
        <v>243</v>
      </c>
      <c r="B90" s="20" t="s">
        <v>14</v>
      </c>
      <c r="C90" s="20"/>
      <c r="D90" s="20"/>
      <c r="E90" s="20"/>
      <c r="F90" s="21">
        <f>SUM(F91:F99)</f>
        <v>5236168.2200000007</v>
      </c>
    </row>
    <row r="91" spans="1:6">
      <c r="A91" s="82" t="s">
        <v>244</v>
      </c>
      <c r="B91" s="79" t="s">
        <v>123</v>
      </c>
      <c r="C91" s="79"/>
      <c r="D91" s="79"/>
      <c r="E91" s="79"/>
      <c r="F91" s="78">
        <v>8120</v>
      </c>
    </row>
    <row r="92" spans="1:6" ht="24.75" customHeight="1">
      <c r="A92" s="87" t="s">
        <v>245</v>
      </c>
      <c r="B92" s="79" t="s">
        <v>124</v>
      </c>
      <c r="C92" s="79"/>
      <c r="D92" s="79"/>
      <c r="E92" s="79"/>
      <c r="F92" s="78">
        <v>208400</v>
      </c>
    </row>
    <row r="93" spans="1:6">
      <c r="A93" s="82" t="s">
        <v>246</v>
      </c>
      <c r="B93" s="79" t="s">
        <v>125</v>
      </c>
      <c r="C93" s="79"/>
      <c r="D93" s="79"/>
      <c r="E93" s="79"/>
      <c r="F93" s="78">
        <v>17203</v>
      </c>
    </row>
    <row r="94" spans="1:6">
      <c r="A94" s="82" t="s">
        <v>247</v>
      </c>
      <c r="B94" s="79" t="s">
        <v>126</v>
      </c>
      <c r="C94" s="79"/>
      <c r="D94" s="79"/>
      <c r="E94" s="79"/>
      <c r="F94" s="78">
        <v>39500</v>
      </c>
    </row>
    <row r="95" spans="1:6">
      <c r="A95" s="82" t="s">
        <v>248</v>
      </c>
      <c r="B95" s="79" t="s">
        <v>127</v>
      </c>
      <c r="C95" s="79"/>
      <c r="D95" s="79"/>
      <c r="E95" s="79"/>
      <c r="F95" s="78">
        <v>11500</v>
      </c>
    </row>
    <row r="96" spans="1:6">
      <c r="A96" s="82" t="s">
        <v>249</v>
      </c>
      <c r="B96" s="79" t="s">
        <v>128</v>
      </c>
      <c r="C96" s="79"/>
      <c r="D96" s="79"/>
      <c r="E96" s="79"/>
      <c r="F96" s="78">
        <v>461418</v>
      </c>
    </row>
    <row r="97" spans="1:6">
      <c r="A97" s="82" t="s">
        <v>250</v>
      </c>
      <c r="B97" s="79" t="s">
        <v>129</v>
      </c>
      <c r="C97" s="79"/>
      <c r="D97" s="79"/>
      <c r="E97" s="79"/>
      <c r="F97" s="78">
        <v>563603</v>
      </c>
    </row>
    <row r="98" spans="1:6">
      <c r="A98" s="82" t="s">
        <v>251</v>
      </c>
      <c r="B98" s="79" t="s">
        <v>128</v>
      </c>
      <c r="C98" s="79"/>
      <c r="D98" s="79"/>
      <c r="E98" s="79"/>
      <c r="F98" s="78">
        <v>198147</v>
      </c>
    </row>
    <row r="99" spans="1:6">
      <c r="A99" s="82" t="s">
        <v>458</v>
      </c>
      <c r="B99" s="79" t="s">
        <v>453</v>
      </c>
      <c r="C99" s="79"/>
      <c r="D99" s="79"/>
      <c r="E99" s="79"/>
      <c r="F99" s="78">
        <v>3728277.22</v>
      </c>
    </row>
    <row r="100" spans="1:6">
      <c r="A100" s="22"/>
      <c r="B100" s="25"/>
      <c r="C100" s="25"/>
      <c r="D100" s="25"/>
      <c r="E100" s="25"/>
      <c r="F100" s="26"/>
    </row>
    <row r="101" spans="1:6">
      <c r="A101" s="14"/>
      <c r="B101" s="88"/>
      <c r="C101" s="88"/>
      <c r="D101" s="88"/>
      <c r="E101" s="88"/>
      <c r="F101" s="89"/>
    </row>
    <row r="102" spans="1:6">
      <c r="A102" s="75" t="s">
        <v>252</v>
      </c>
      <c r="B102" s="9" t="s">
        <v>15</v>
      </c>
      <c r="C102" s="9"/>
      <c r="D102" s="9"/>
      <c r="E102" s="9"/>
      <c r="F102" s="10">
        <f>SUM(F104,F112,F126,F132)</f>
        <v>18204660.730000004</v>
      </c>
    </row>
    <row r="103" spans="1:6">
      <c r="A103" s="27"/>
      <c r="B103" s="28"/>
      <c r="C103" s="28"/>
      <c r="D103" s="28"/>
      <c r="E103" s="28"/>
      <c r="F103" s="29"/>
    </row>
    <row r="104" spans="1:6">
      <c r="A104" s="19" t="s">
        <v>253</v>
      </c>
      <c r="B104" s="20" t="s">
        <v>17</v>
      </c>
      <c r="C104" s="20"/>
      <c r="D104" s="20"/>
      <c r="E104" s="20"/>
      <c r="F104" s="21">
        <f>SUM(F105:F110)</f>
        <v>535389.96</v>
      </c>
    </row>
    <row r="105" spans="1:6">
      <c r="A105" s="82" t="s">
        <v>254</v>
      </c>
      <c r="B105" s="79" t="s">
        <v>17</v>
      </c>
      <c r="C105" s="79"/>
      <c r="D105" s="79"/>
      <c r="E105" s="79"/>
      <c r="F105" s="78">
        <v>285258</v>
      </c>
    </row>
    <row r="106" spans="1:6">
      <c r="A106" s="82" t="s">
        <v>471</v>
      </c>
      <c r="B106" s="79" t="s">
        <v>476</v>
      </c>
      <c r="C106" s="79"/>
      <c r="D106" s="79"/>
      <c r="E106" s="79"/>
      <c r="F106" s="78">
        <v>68203.360000000001</v>
      </c>
    </row>
    <row r="107" spans="1:6">
      <c r="A107" s="82" t="s">
        <v>472</v>
      </c>
      <c r="B107" s="79" t="s">
        <v>477</v>
      </c>
      <c r="C107" s="79"/>
      <c r="D107" s="79"/>
      <c r="E107" s="79"/>
      <c r="F107" s="78">
        <v>72790</v>
      </c>
    </row>
    <row r="108" spans="1:6">
      <c r="A108" s="82" t="s">
        <v>473</v>
      </c>
      <c r="B108" s="79" t="s">
        <v>467</v>
      </c>
      <c r="C108" s="79"/>
      <c r="D108" s="79"/>
      <c r="E108" s="79"/>
      <c r="F108" s="78">
        <v>59600.800000000003</v>
      </c>
    </row>
    <row r="109" spans="1:6">
      <c r="A109" s="82" t="s">
        <v>474</v>
      </c>
      <c r="B109" s="79" t="s">
        <v>469</v>
      </c>
      <c r="C109" s="79"/>
      <c r="D109" s="79"/>
      <c r="E109" s="79"/>
      <c r="F109" s="78">
        <v>16512.599999999999</v>
      </c>
    </row>
    <row r="110" spans="1:6">
      <c r="A110" s="82" t="s">
        <v>475</v>
      </c>
      <c r="B110" s="79" t="s">
        <v>480</v>
      </c>
      <c r="C110" s="79"/>
      <c r="D110" s="79"/>
      <c r="E110" s="79"/>
      <c r="F110" s="78">
        <v>33025.199999999997</v>
      </c>
    </row>
    <row r="111" spans="1:6">
      <c r="A111" s="22"/>
      <c r="B111" s="90"/>
      <c r="C111" s="90"/>
      <c r="D111" s="90"/>
      <c r="E111" s="90"/>
      <c r="F111" s="24" t="s">
        <v>481</v>
      </c>
    </row>
    <row r="112" spans="1:6">
      <c r="A112" s="19" t="s">
        <v>255</v>
      </c>
      <c r="B112" s="20" t="s">
        <v>19</v>
      </c>
      <c r="C112" s="20"/>
      <c r="D112" s="20"/>
      <c r="E112" s="20"/>
      <c r="F112" s="21">
        <f>SUM(F113:F123)</f>
        <v>16900625.170000002</v>
      </c>
    </row>
    <row r="113" spans="1:6">
      <c r="A113" s="82" t="s">
        <v>256</v>
      </c>
      <c r="B113" s="79" t="s">
        <v>131</v>
      </c>
      <c r="C113" s="79"/>
      <c r="D113" s="79"/>
      <c r="E113" s="79"/>
      <c r="F113" s="78">
        <v>130000</v>
      </c>
    </row>
    <row r="114" spans="1:6">
      <c r="A114" s="82" t="s">
        <v>257</v>
      </c>
      <c r="B114" s="79" t="s">
        <v>132</v>
      </c>
      <c r="C114" s="79"/>
      <c r="D114" s="79"/>
      <c r="E114" s="79"/>
      <c r="F114" s="78">
        <v>149514</v>
      </c>
    </row>
    <row r="115" spans="1:6">
      <c r="A115" s="82" t="s">
        <v>258</v>
      </c>
      <c r="B115" s="79" t="s">
        <v>133</v>
      </c>
      <c r="C115" s="79"/>
      <c r="D115" s="79"/>
      <c r="E115" s="79"/>
      <c r="F115" s="78">
        <v>232000</v>
      </c>
    </row>
    <row r="116" spans="1:6">
      <c r="A116" s="82" t="s">
        <v>259</v>
      </c>
      <c r="B116" s="79" t="s">
        <v>134</v>
      </c>
      <c r="C116" s="79"/>
      <c r="D116" s="79"/>
      <c r="E116" s="79"/>
      <c r="F116" s="78">
        <v>252880</v>
      </c>
    </row>
    <row r="117" spans="1:6">
      <c r="A117" s="82" t="s">
        <v>260</v>
      </c>
      <c r="B117" s="79" t="s">
        <v>19</v>
      </c>
      <c r="C117" s="79"/>
      <c r="D117" s="79"/>
      <c r="E117" s="79"/>
      <c r="F117" s="78">
        <v>888633</v>
      </c>
    </row>
    <row r="118" spans="1:6">
      <c r="A118" s="82" t="s">
        <v>261</v>
      </c>
      <c r="B118" s="79" t="s">
        <v>135</v>
      </c>
      <c r="C118" s="79"/>
      <c r="D118" s="79"/>
      <c r="E118" s="79"/>
      <c r="F118" s="78">
        <v>231768</v>
      </c>
    </row>
    <row r="119" spans="1:6">
      <c r="A119" s="82" t="s">
        <v>262</v>
      </c>
      <c r="B119" s="79" t="s">
        <v>136</v>
      </c>
      <c r="C119" s="79"/>
      <c r="D119" s="79"/>
      <c r="E119" s="79"/>
      <c r="F119" s="78">
        <v>742400</v>
      </c>
    </row>
    <row r="120" spans="1:6">
      <c r="A120" s="82" t="s">
        <v>263</v>
      </c>
      <c r="B120" s="79" t="s">
        <v>136</v>
      </c>
      <c r="C120" s="79"/>
      <c r="D120" s="79"/>
      <c r="E120" s="79"/>
      <c r="F120" s="78">
        <v>126440</v>
      </c>
    </row>
    <row r="121" spans="1:6">
      <c r="A121" s="82" t="s">
        <v>264</v>
      </c>
      <c r="B121" s="79" t="s">
        <v>265</v>
      </c>
      <c r="C121" s="79"/>
      <c r="D121" s="79"/>
      <c r="E121" s="79"/>
      <c r="F121" s="78">
        <v>3449840</v>
      </c>
    </row>
    <row r="122" spans="1:6">
      <c r="A122" s="82" t="s">
        <v>459</v>
      </c>
      <c r="B122" s="79" t="s">
        <v>454</v>
      </c>
      <c r="C122" s="79"/>
      <c r="D122" s="79"/>
      <c r="E122" s="79"/>
      <c r="F122" s="78">
        <v>10336956.25</v>
      </c>
    </row>
    <row r="123" spans="1:6" ht="22.5">
      <c r="A123" s="82" t="s">
        <v>478</v>
      </c>
      <c r="B123" s="79" t="s">
        <v>479</v>
      </c>
      <c r="C123" s="79"/>
      <c r="D123" s="79"/>
      <c r="E123" s="79"/>
      <c r="F123" s="78">
        <v>360193.92</v>
      </c>
    </row>
    <row r="124" spans="1:6">
      <c r="A124" s="22"/>
      <c r="B124" s="25"/>
      <c r="C124" s="25"/>
      <c r="D124" s="25"/>
      <c r="E124" s="25"/>
      <c r="F124" s="26"/>
    </row>
    <row r="125" spans="1:6">
      <c r="A125" s="22"/>
      <c r="B125" s="23"/>
      <c r="C125" s="23"/>
      <c r="D125" s="23"/>
      <c r="E125" s="23"/>
      <c r="F125" s="24"/>
    </row>
    <row r="126" spans="1:6">
      <c r="A126" s="19" t="s">
        <v>266</v>
      </c>
      <c r="B126" s="20" t="s">
        <v>21</v>
      </c>
      <c r="C126" s="20"/>
      <c r="D126" s="20"/>
      <c r="E126" s="20"/>
      <c r="F126" s="21">
        <f>SUM(F127:F129)</f>
        <v>446354.6</v>
      </c>
    </row>
    <row r="127" spans="1:6">
      <c r="A127" s="22" t="s">
        <v>267</v>
      </c>
      <c r="B127" s="79" t="s">
        <v>138</v>
      </c>
      <c r="C127" s="79"/>
      <c r="D127" s="79"/>
      <c r="E127" s="79"/>
      <c r="F127" s="78">
        <v>44080</v>
      </c>
    </row>
    <row r="128" spans="1:6">
      <c r="A128" s="22" t="s">
        <v>268</v>
      </c>
      <c r="B128" s="79" t="s">
        <v>21</v>
      </c>
      <c r="C128" s="79"/>
      <c r="D128" s="79"/>
      <c r="E128" s="79"/>
      <c r="F128" s="78">
        <v>184067</v>
      </c>
    </row>
    <row r="129" spans="1:6">
      <c r="A129" s="22" t="s">
        <v>461</v>
      </c>
      <c r="B129" s="79" t="s">
        <v>456</v>
      </c>
      <c r="C129" s="79"/>
      <c r="D129" s="79"/>
      <c r="E129" s="79"/>
      <c r="F129" s="78">
        <v>218207.6</v>
      </c>
    </row>
    <row r="130" spans="1:6">
      <c r="A130" s="22"/>
      <c r="B130" s="25"/>
      <c r="C130" s="25"/>
      <c r="D130" s="25"/>
      <c r="E130" s="25"/>
      <c r="F130" s="26"/>
    </row>
    <row r="131" spans="1:6">
      <c r="A131" s="22"/>
      <c r="B131" s="23"/>
      <c r="C131" s="23"/>
      <c r="D131" s="23"/>
      <c r="E131" s="23"/>
      <c r="F131" s="24"/>
    </row>
    <row r="132" spans="1:6">
      <c r="A132" s="19" t="s">
        <v>269</v>
      </c>
      <c r="B132" s="20" t="s">
        <v>23</v>
      </c>
      <c r="C132" s="20"/>
      <c r="D132" s="20"/>
      <c r="E132" s="20"/>
      <c r="F132" s="21">
        <v>322291</v>
      </c>
    </row>
    <row r="133" spans="1:6">
      <c r="A133" s="22" t="s">
        <v>270</v>
      </c>
      <c r="B133" s="79" t="s">
        <v>139</v>
      </c>
      <c r="C133" s="79"/>
      <c r="D133" s="79"/>
      <c r="E133" s="79"/>
      <c r="F133" s="78">
        <v>28304</v>
      </c>
    </row>
    <row r="134" spans="1:6">
      <c r="A134" s="22" t="s">
        <v>271</v>
      </c>
      <c r="B134" s="79" t="s">
        <v>140</v>
      </c>
      <c r="C134" s="79"/>
      <c r="D134" s="79"/>
      <c r="E134" s="79"/>
      <c r="F134" s="78">
        <v>48720</v>
      </c>
    </row>
    <row r="135" spans="1:6">
      <c r="A135" s="22" t="s">
        <v>272</v>
      </c>
      <c r="B135" s="79" t="s">
        <v>23</v>
      </c>
      <c r="C135" s="79"/>
      <c r="D135" s="79"/>
      <c r="E135" s="79"/>
      <c r="F135" s="78">
        <v>245267</v>
      </c>
    </row>
    <row r="136" spans="1:6">
      <c r="A136" s="22"/>
      <c r="B136" s="25"/>
      <c r="C136" s="25"/>
      <c r="D136" s="25"/>
      <c r="E136" s="25"/>
      <c r="F136" s="26"/>
    </row>
    <row r="137" spans="1:6">
      <c r="A137" s="22"/>
      <c r="B137" s="23"/>
      <c r="C137" s="23"/>
      <c r="D137" s="23"/>
      <c r="E137" s="23"/>
      <c r="F137" s="24"/>
    </row>
    <row r="138" spans="1:6">
      <c r="A138" s="75" t="s">
        <v>273</v>
      </c>
      <c r="B138" s="9" t="s">
        <v>24</v>
      </c>
      <c r="C138" s="9"/>
      <c r="D138" s="9"/>
      <c r="E138" s="9"/>
      <c r="F138" s="10">
        <f>+F141+F158</f>
        <v>403885.77000000008</v>
      </c>
    </row>
    <row r="139" spans="1:6">
      <c r="A139" s="27"/>
      <c r="B139" s="28"/>
      <c r="C139" s="28"/>
      <c r="D139" s="28"/>
      <c r="E139" s="28"/>
      <c r="F139" s="29"/>
    </row>
    <row r="140" spans="1:6">
      <c r="A140" s="22"/>
      <c r="B140" s="23"/>
      <c r="C140" s="23"/>
      <c r="D140" s="23"/>
      <c r="E140" s="23"/>
      <c r="F140" s="24"/>
    </row>
    <row r="141" spans="1:6">
      <c r="A141" s="19" t="s">
        <v>274</v>
      </c>
      <c r="B141" s="20" t="s">
        <v>26</v>
      </c>
      <c r="C141" s="20"/>
      <c r="D141" s="20"/>
      <c r="E141" s="20"/>
      <c r="F141" s="21">
        <f>SUM(F142:F155)</f>
        <v>400521.77000000008</v>
      </c>
    </row>
    <row r="142" spans="1:6">
      <c r="A142" s="22" t="s">
        <v>275</v>
      </c>
      <c r="B142" s="79" t="s">
        <v>26</v>
      </c>
      <c r="C142" s="79"/>
      <c r="D142" s="79"/>
      <c r="E142" s="79"/>
      <c r="F142" s="78">
        <v>178573</v>
      </c>
    </row>
    <row r="143" spans="1:6">
      <c r="A143" s="22" t="s">
        <v>276</v>
      </c>
      <c r="B143" s="79" t="s">
        <v>26</v>
      </c>
      <c r="C143" s="79"/>
      <c r="D143" s="79"/>
      <c r="E143" s="79"/>
      <c r="F143" s="78">
        <v>19304.72</v>
      </c>
    </row>
    <row r="144" spans="1:6">
      <c r="A144" s="22" t="s">
        <v>277</v>
      </c>
      <c r="B144" s="79" t="s">
        <v>142</v>
      </c>
      <c r="C144" s="79"/>
      <c r="D144" s="79"/>
      <c r="E144" s="79"/>
      <c r="F144" s="78">
        <v>2404.91</v>
      </c>
    </row>
    <row r="145" spans="1:6">
      <c r="A145" s="22" t="s">
        <v>278</v>
      </c>
      <c r="B145" s="79" t="s">
        <v>143</v>
      </c>
      <c r="C145" s="79"/>
      <c r="D145" s="79"/>
      <c r="E145" s="79"/>
      <c r="F145" s="78">
        <v>8256.2999999999993</v>
      </c>
    </row>
    <row r="146" spans="1:6">
      <c r="A146" s="22" t="s">
        <v>279</v>
      </c>
      <c r="B146" s="79" t="s">
        <v>144</v>
      </c>
      <c r="C146" s="79"/>
      <c r="D146" s="79"/>
      <c r="E146" s="79"/>
      <c r="F146" s="78">
        <v>15064.92</v>
      </c>
    </row>
    <row r="147" spans="1:6">
      <c r="A147" s="22" t="s">
        <v>280</v>
      </c>
      <c r="B147" s="79" t="s">
        <v>145</v>
      </c>
      <c r="C147" s="79"/>
      <c r="D147" s="79"/>
      <c r="E147" s="79"/>
      <c r="F147" s="78">
        <v>26000</v>
      </c>
    </row>
    <row r="148" spans="1:6">
      <c r="A148" s="22" t="s">
        <v>281</v>
      </c>
      <c r="B148" s="79" t="s">
        <v>146</v>
      </c>
      <c r="C148" s="79"/>
      <c r="D148" s="79"/>
      <c r="E148" s="79"/>
      <c r="F148" s="78">
        <v>6500</v>
      </c>
    </row>
    <row r="149" spans="1:6">
      <c r="A149" s="22" t="s">
        <v>282</v>
      </c>
      <c r="B149" s="79" t="s">
        <v>147</v>
      </c>
      <c r="C149" s="79"/>
      <c r="D149" s="79"/>
      <c r="E149" s="79"/>
      <c r="F149" s="78">
        <v>3250</v>
      </c>
    </row>
    <row r="150" spans="1:6">
      <c r="A150" s="22" t="s">
        <v>283</v>
      </c>
      <c r="B150" s="79" t="s">
        <v>148</v>
      </c>
      <c r="C150" s="79"/>
      <c r="D150" s="79"/>
      <c r="E150" s="79"/>
      <c r="F150" s="78">
        <v>10519.68</v>
      </c>
    </row>
    <row r="151" spans="1:6">
      <c r="A151" s="22" t="s">
        <v>284</v>
      </c>
      <c r="B151" s="79" t="s">
        <v>149</v>
      </c>
      <c r="C151" s="79"/>
      <c r="D151" s="79"/>
      <c r="E151" s="79"/>
      <c r="F151" s="78">
        <v>69692.53</v>
      </c>
    </row>
    <row r="152" spans="1:6">
      <c r="A152" s="22" t="s">
        <v>285</v>
      </c>
      <c r="B152" s="79" t="s">
        <v>150</v>
      </c>
      <c r="C152" s="79"/>
      <c r="D152" s="79"/>
      <c r="E152" s="79"/>
      <c r="F152" s="78">
        <v>2009.31</v>
      </c>
    </row>
    <row r="153" spans="1:6">
      <c r="A153" s="22" t="s">
        <v>286</v>
      </c>
      <c r="B153" s="79" t="s">
        <v>151</v>
      </c>
      <c r="C153" s="79"/>
      <c r="D153" s="79"/>
      <c r="E153" s="79"/>
      <c r="F153" s="78">
        <v>25111.08</v>
      </c>
    </row>
    <row r="154" spans="1:6">
      <c r="A154" s="22" t="s">
        <v>287</v>
      </c>
      <c r="B154" s="79" t="s">
        <v>152</v>
      </c>
      <c r="C154" s="79"/>
      <c r="D154" s="79"/>
      <c r="E154" s="79"/>
      <c r="F154" s="78">
        <v>29900</v>
      </c>
    </row>
    <row r="155" spans="1:6">
      <c r="A155" s="22" t="s">
        <v>288</v>
      </c>
      <c r="B155" s="79" t="s">
        <v>153</v>
      </c>
      <c r="C155" s="79"/>
      <c r="D155" s="79"/>
      <c r="E155" s="79"/>
      <c r="F155" s="78">
        <v>3935.32</v>
      </c>
    </row>
    <row r="156" spans="1:6">
      <c r="A156" s="22"/>
      <c r="B156" s="25"/>
      <c r="C156" s="25"/>
      <c r="D156" s="25"/>
      <c r="E156" s="25"/>
      <c r="F156" s="26"/>
    </row>
    <row r="157" spans="1:6">
      <c r="A157" s="22"/>
      <c r="B157" s="23"/>
      <c r="C157" s="23"/>
      <c r="D157" s="23"/>
      <c r="E157" s="23"/>
      <c r="F157" s="24"/>
    </row>
    <row r="158" spans="1:6">
      <c r="A158" s="19" t="s">
        <v>289</v>
      </c>
      <c r="B158" s="20" t="s">
        <v>28</v>
      </c>
      <c r="C158" s="20"/>
      <c r="D158" s="20"/>
      <c r="E158" s="20"/>
      <c r="F158" s="21">
        <v>3364</v>
      </c>
    </row>
    <row r="159" spans="1:6">
      <c r="A159" s="22" t="s">
        <v>290</v>
      </c>
      <c r="B159" s="79" t="s">
        <v>28</v>
      </c>
      <c r="C159" s="79"/>
      <c r="D159" s="79"/>
      <c r="E159" s="79"/>
      <c r="F159" s="78">
        <v>3364</v>
      </c>
    </row>
    <row r="161" spans="1:6">
      <c r="A161" s="22"/>
      <c r="B161" s="23"/>
      <c r="C161" s="23"/>
      <c r="D161" s="23"/>
      <c r="E161" s="23"/>
      <c r="F161" s="24"/>
    </row>
    <row r="162" spans="1:6">
      <c r="A162" s="75" t="s">
        <v>291</v>
      </c>
      <c r="B162" s="9" t="s">
        <v>29</v>
      </c>
      <c r="C162" s="9"/>
      <c r="D162" s="9"/>
      <c r="E162" s="9"/>
      <c r="F162" s="10">
        <f>+F164</f>
        <v>2845597</v>
      </c>
    </row>
    <row r="163" spans="1:6">
      <c r="A163" s="27"/>
      <c r="B163" s="28"/>
      <c r="C163" s="28"/>
      <c r="D163" s="28"/>
      <c r="E163" s="28"/>
      <c r="F163" s="29"/>
    </row>
    <row r="164" spans="1:6">
      <c r="A164" s="19" t="s">
        <v>292</v>
      </c>
      <c r="B164" s="20" t="s">
        <v>31</v>
      </c>
      <c r="C164" s="20"/>
      <c r="D164" s="20"/>
      <c r="E164" s="20"/>
      <c r="F164" s="21">
        <f>SUM(F165:F166)</f>
        <v>2845597</v>
      </c>
    </row>
    <row r="165" spans="1:6">
      <c r="A165" s="22" t="s">
        <v>293</v>
      </c>
      <c r="B165" s="79" t="s">
        <v>29</v>
      </c>
      <c r="C165" s="79"/>
      <c r="D165" s="79"/>
      <c r="E165" s="79"/>
      <c r="F165" s="78">
        <v>2390597</v>
      </c>
    </row>
    <row r="166" spans="1:6">
      <c r="A166" s="22" t="s">
        <v>294</v>
      </c>
      <c r="B166" s="79" t="s">
        <v>155</v>
      </c>
      <c r="C166" s="79"/>
      <c r="D166" s="79"/>
      <c r="E166" s="79"/>
      <c r="F166" s="78">
        <v>455000</v>
      </c>
    </row>
    <row r="167" spans="1:6">
      <c r="A167" s="22"/>
      <c r="B167" s="23"/>
      <c r="C167" s="23"/>
      <c r="D167" s="23"/>
      <c r="E167" s="23"/>
      <c r="F167" s="24"/>
    </row>
    <row r="168" spans="1:6">
      <c r="A168" s="22"/>
      <c r="B168" s="23"/>
      <c r="C168" s="23"/>
      <c r="D168" s="23"/>
      <c r="E168" s="23"/>
      <c r="F168" s="24"/>
    </row>
    <row r="169" spans="1:6">
      <c r="A169" s="75" t="s">
        <v>295</v>
      </c>
      <c r="B169" s="9" t="s">
        <v>32</v>
      </c>
      <c r="C169" s="9"/>
      <c r="D169" s="9"/>
      <c r="E169" s="9"/>
      <c r="F169" s="10">
        <f>SUM(F171,F175,F183,F188,F192,F198)</f>
        <v>4351999</v>
      </c>
    </row>
    <row r="170" spans="1:6">
      <c r="A170" s="27"/>
      <c r="B170" s="28"/>
      <c r="C170" s="28"/>
      <c r="D170" s="28"/>
      <c r="E170" s="28"/>
      <c r="F170" s="29"/>
    </row>
    <row r="171" spans="1:6">
      <c r="A171" s="19" t="s">
        <v>296</v>
      </c>
      <c r="B171" s="20" t="s">
        <v>34</v>
      </c>
      <c r="C171" s="20"/>
      <c r="D171" s="20"/>
      <c r="E171" s="20"/>
      <c r="F171" s="21">
        <v>56200</v>
      </c>
    </row>
    <row r="172" spans="1:6">
      <c r="A172" s="22" t="s">
        <v>297</v>
      </c>
      <c r="B172" s="79" t="s">
        <v>34</v>
      </c>
      <c r="C172" s="79"/>
      <c r="D172" s="79"/>
      <c r="E172" s="79"/>
      <c r="F172" s="78">
        <f>SUM(F171)</f>
        <v>56200</v>
      </c>
    </row>
    <row r="173" spans="1:6">
      <c r="A173" s="22"/>
      <c r="B173" s="25"/>
      <c r="C173" s="25"/>
      <c r="D173" s="25"/>
      <c r="E173" s="25"/>
      <c r="F173" s="26"/>
    </row>
    <row r="174" spans="1:6">
      <c r="A174" s="22"/>
      <c r="B174" s="25"/>
      <c r="C174" s="25"/>
      <c r="D174" s="25"/>
      <c r="E174" s="25"/>
      <c r="F174" s="26"/>
    </row>
    <row r="175" spans="1:6">
      <c r="A175" s="19" t="s">
        <v>298</v>
      </c>
      <c r="B175" s="20" t="s">
        <v>36</v>
      </c>
      <c r="C175" s="20"/>
      <c r="D175" s="20"/>
      <c r="E175" s="20"/>
      <c r="F175" s="21">
        <f>SUM(F176:F180)</f>
        <v>3399238</v>
      </c>
    </row>
    <row r="176" spans="1:6">
      <c r="A176" s="22" t="s">
        <v>299</v>
      </c>
      <c r="B176" s="79" t="s">
        <v>36</v>
      </c>
      <c r="C176" s="79"/>
      <c r="D176" s="79"/>
      <c r="E176" s="79"/>
      <c r="F176" s="78">
        <v>2732692</v>
      </c>
    </row>
    <row r="177" spans="1:6">
      <c r="A177" s="22" t="s">
        <v>300</v>
      </c>
      <c r="B177" s="79" t="s">
        <v>157</v>
      </c>
      <c r="C177" s="79"/>
      <c r="D177" s="79"/>
      <c r="E177" s="79"/>
      <c r="F177" s="78">
        <v>171102</v>
      </c>
    </row>
    <row r="178" spans="1:6">
      <c r="A178" s="22" t="s">
        <v>301</v>
      </c>
      <c r="B178" s="79" t="s">
        <v>157</v>
      </c>
      <c r="C178" s="79"/>
      <c r="D178" s="79"/>
      <c r="E178" s="79"/>
      <c r="F178" s="78">
        <v>465885</v>
      </c>
    </row>
    <row r="179" spans="1:6">
      <c r="A179" s="22" t="s">
        <v>302</v>
      </c>
      <c r="B179" s="79" t="s">
        <v>158</v>
      </c>
      <c r="C179" s="79"/>
      <c r="D179" s="79"/>
      <c r="E179" s="79"/>
      <c r="F179" s="78">
        <v>24120</v>
      </c>
    </row>
    <row r="180" spans="1:6">
      <c r="A180" s="22" t="s">
        <v>303</v>
      </c>
      <c r="B180" s="79" t="s">
        <v>159</v>
      </c>
      <c r="C180" s="79"/>
      <c r="D180" s="79"/>
      <c r="E180" s="79"/>
      <c r="F180" s="78">
        <v>5439</v>
      </c>
    </row>
    <row r="181" spans="1:6">
      <c r="A181" s="22"/>
      <c r="B181" s="23"/>
      <c r="C181" s="23"/>
      <c r="D181" s="23"/>
      <c r="E181" s="23"/>
      <c r="F181" s="24"/>
    </row>
    <row r="182" spans="1:6">
      <c r="A182" s="22"/>
      <c r="B182" s="23"/>
      <c r="C182" s="23"/>
      <c r="D182" s="23"/>
      <c r="E182" s="23"/>
      <c r="F182" s="24"/>
    </row>
    <row r="183" spans="1:6">
      <c r="A183" s="19" t="s">
        <v>304</v>
      </c>
      <c r="B183" s="20" t="s">
        <v>38</v>
      </c>
      <c r="C183" s="20"/>
      <c r="D183" s="20"/>
      <c r="E183" s="20"/>
      <c r="F183" s="21">
        <f>SUM(F184:F185)</f>
        <v>25260</v>
      </c>
    </row>
    <row r="184" spans="1:6">
      <c r="A184" s="22" t="s">
        <v>305</v>
      </c>
      <c r="B184" s="79" t="s">
        <v>38</v>
      </c>
      <c r="C184" s="79"/>
      <c r="D184" s="79"/>
      <c r="E184" s="79"/>
      <c r="F184" s="78">
        <v>8000</v>
      </c>
    </row>
    <row r="185" spans="1:6">
      <c r="A185" s="22" t="s">
        <v>306</v>
      </c>
      <c r="B185" s="79" t="s">
        <v>160</v>
      </c>
      <c r="C185" s="79"/>
      <c r="D185" s="79"/>
      <c r="E185" s="79"/>
      <c r="F185" s="78">
        <v>17260</v>
      </c>
    </row>
    <row r="186" spans="1:6">
      <c r="A186" s="22"/>
      <c r="B186" s="23"/>
      <c r="C186" s="23"/>
      <c r="D186" s="23"/>
      <c r="E186" s="23"/>
      <c r="F186" s="24"/>
    </row>
    <row r="187" spans="1:6">
      <c r="A187" s="22"/>
      <c r="B187" s="23"/>
      <c r="C187" s="23"/>
      <c r="D187" s="23"/>
      <c r="E187" s="23"/>
      <c r="F187" s="24"/>
    </row>
    <row r="188" spans="1:6">
      <c r="A188" s="19" t="s">
        <v>307</v>
      </c>
      <c r="B188" s="20" t="s">
        <v>40</v>
      </c>
      <c r="C188" s="20"/>
      <c r="D188" s="20"/>
      <c r="E188" s="20"/>
      <c r="F188" s="21">
        <f>SUM(F189)</f>
        <v>65259</v>
      </c>
    </row>
    <row r="189" spans="1:6">
      <c r="A189" s="22" t="s">
        <v>308</v>
      </c>
      <c r="B189" s="79" t="s">
        <v>40</v>
      </c>
      <c r="C189" s="79"/>
      <c r="D189" s="79"/>
      <c r="E189" s="79"/>
      <c r="F189" s="78">
        <v>65259</v>
      </c>
    </row>
    <row r="190" spans="1:6">
      <c r="A190" s="22"/>
      <c r="B190" s="25"/>
      <c r="C190" s="25"/>
      <c r="D190" s="25"/>
      <c r="E190" s="25"/>
      <c r="F190" s="26"/>
    </row>
    <row r="191" spans="1:6">
      <c r="A191" s="22"/>
      <c r="B191" s="25"/>
      <c r="C191" s="25"/>
      <c r="D191" s="25"/>
      <c r="E191" s="25"/>
      <c r="F191" s="26"/>
    </row>
    <row r="192" spans="1:6">
      <c r="A192" s="19" t="s">
        <v>309</v>
      </c>
      <c r="B192" s="20" t="s">
        <v>42</v>
      </c>
      <c r="C192" s="20"/>
      <c r="D192" s="20"/>
      <c r="E192" s="20"/>
      <c r="F192" s="21">
        <f>SUM(F193:F195)</f>
        <v>472668</v>
      </c>
    </row>
    <row r="193" spans="1:6">
      <c r="A193" s="22" t="s">
        <v>310</v>
      </c>
      <c r="B193" s="79" t="s">
        <v>161</v>
      </c>
      <c r="C193" s="79"/>
      <c r="D193" s="79"/>
      <c r="E193" s="79"/>
      <c r="F193" s="78">
        <v>11600</v>
      </c>
    </row>
    <row r="194" spans="1:6">
      <c r="A194" s="22" t="s">
        <v>311</v>
      </c>
      <c r="B194" s="79" t="s">
        <v>162</v>
      </c>
      <c r="C194" s="79"/>
      <c r="D194" s="79"/>
      <c r="E194" s="79"/>
      <c r="F194" s="78">
        <v>454138</v>
      </c>
    </row>
    <row r="195" spans="1:6">
      <c r="A195" s="22" t="s">
        <v>312</v>
      </c>
      <c r="B195" s="79" t="s">
        <v>163</v>
      </c>
      <c r="C195" s="79"/>
      <c r="D195" s="79"/>
      <c r="E195" s="79"/>
      <c r="F195" s="78">
        <v>6930</v>
      </c>
    </row>
    <row r="196" spans="1:6">
      <c r="A196" s="22"/>
      <c r="B196" s="25"/>
      <c r="C196" s="25"/>
      <c r="D196" s="25"/>
      <c r="E196" s="25"/>
      <c r="F196" s="26"/>
    </row>
    <row r="197" spans="1:6">
      <c r="A197" s="22"/>
      <c r="B197" s="25"/>
      <c r="C197" s="25"/>
      <c r="D197" s="25"/>
      <c r="E197" s="25"/>
      <c r="F197" s="26"/>
    </row>
    <row r="198" spans="1:6">
      <c r="A198" s="19" t="s">
        <v>313</v>
      </c>
      <c r="B198" s="20" t="s">
        <v>44</v>
      </c>
      <c r="C198" s="20"/>
      <c r="D198" s="20"/>
      <c r="E198" s="20"/>
      <c r="F198" s="21">
        <f>SUM(F199:F205)</f>
        <v>333374</v>
      </c>
    </row>
    <row r="199" spans="1:6">
      <c r="A199" s="22" t="s">
        <v>314</v>
      </c>
      <c r="B199" s="79" t="s">
        <v>164</v>
      </c>
      <c r="C199" s="79"/>
      <c r="D199" s="79"/>
      <c r="E199" s="79"/>
      <c r="F199" s="78">
        <v>128598</v>
      </c>
    </row>
    <row r="200" spans="1:6">
      <c r="A200" s="22" t="s">
        <v>315</v>
      </c>
      <c r="B200" s="79" t="s">
        <v>165</v>
      </c>
      <c r="C200" s="79"/>
      <c r="D200" s="79"/>
      <c r="E200" s="79"/>
      <c r="F200" s="78">
        <v>5220</v>
      </c>
    </row>
    <row r="201" spans="1:6">
      <c r="A201" s="22" t="s">
        <v>316</v>
      </c>
      <c r="B201" s="79" t="s">
        <v>166</v>
      </c>
      <c r="C201" s="79"/>
      <c r="D201" s="79"/>
      <c r="E201" s="79"/>
      <c r="F201" s="78">
        <v>71000</v>
      </c>
    </row>
    <row r="202" spans="1:6">
      <c r="A202" s="22" t="s">
        <v>317</v>
      </c>
      <c r="B202" s="79" t="s">
        <v>167</v>
      </c>
      <c r="C202" s="79"/>
      <c r="D202" s="79"/>
      <c r="E202" s="79"/>
      <c r="F202" s="78">
        <v>52775</v>
      </c>
    </row>
    <row r="203" spans="1:6">
      <c r="A203" s="22" t="s">
        <v>318</v>
      </c>
      <c r="B203" s="79" t="s">
        <v>44</v>
      </c>
      <c r="C203" s="79"/>
      <c r="D203" s="79"/>
      <c r="E203" s="79"/>
      <c r="F203" s="78">
        <v>18221</v>
      </c>
    </row>
    <row r="204" spans="1:6">
      <c r="A204" s="22" t="s">
        <v>319</v>
      </c>
      <c r="B204" s="79" t="s">
        <v>168</v>
      </c>
      <c r="C204" s="79"/>
      <c r="D204" s="79"/>
      <c r="E204" s="79"/>
      <c r="F204" s="78">
        <v>45427</v>
      </c>
    </row>
    <row r="205" spans="1:6">
      <c r="A205" s="22" t="s">
        <v>320</v>
      </c>
      <c r="B205" s="79" t="s">
        <v>169</v>
      </c>
      <c r="C205" s="79"/>
      <c r="D205" s="79"/>
      <c r="E205" s="79"/>
      <c r="F205" s="78">
        <v>12133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C7" sqref="C7"/>
    </sheetView>
  </sheetViews>
  <sheetFormatPr baseColWidth="10" defaultColWidth="11.42578125" defaultRowHeight="14.25"/>
  <cols>
    <col min="1" max="1" width="25.7109375" style="91" customWidth="1"/>
    <col min="2" max="2" width="100.7109375" style="4" customWidth="1"/>
    <col min="3" max="3" width="30.7109375" style="4" customWidth="1"/>
    <col min="4" max="4" width="13.28515625" style="4" bestFit="1" customWidth="1"/>
    <col min="5" max="5" width="14" style="4" customWidth="1"/>
    <col min="6" max="16384" width="11.42578125" style="4"/>
  </cols>
  <sheetData>
    <row r="1" spans="1:7" s="74" customFormat="1" ht="18" customHeight="1">
      <c r="A1" s="104" t="s">
        <v>462</v>
      </c>
      <c r="B1" s="104"/>
      <c r="C1" s="104"/>
      <c r="D1" s="92"/>
      <c r="E1" s="92"/>
      <c r="F1" s="92"/>
      <c r="G1" s="92"/>
    </row>
    <row r="2" spans="1:7" ht="18" customHeight="1">
      <c r="A2" s="103" t="s">
        <v>4</v>
      </c>
      <c r="B2" s="103"/>
      <c r="C2" s="103"/>
      <c r="D2" s="93"/>
      <c r="E2" s="93"/>
      <c r="F2" s="93"/>
      <c r="G2" s="93"/>
    </row>
    <row r="3" spans="1:7" ht="18" customHeight="1">
      <c r="A3" s="103" t="s">
        <v>51</v>
      </c>
      <c r="B3" s="103"/>
      <c r="C3" s="103"/>
      <c r="D3" s="94"/>
      <c r="E3" s="94"/>
      <c r="F3" s="94"/>
      <c r="G3" s="94"/>
    </row>
    <row r="4" spans="1:7" ht="23.25" customHeight="1">
      <c r="A4" s="105" t="s">
        <v>0</v>
      </c>
      <c r="B4" s="105"/>
      <c r="C4" s="105"/>
    </row>
    <row r="5" spans="1:7" ht="39.75" customHeight="1">
      <c r="A5" s="5" t="s">
        <v>1</v>
      </c>
      <c r="B5" s="5" t="s">
        <v>2</v>
      </c>
      <c r="C5" s="30" t="s">
        <v>463</v>
      </c>
    </row>
    <row r="6" spans="1:7">
      <c r="A6" s="6"/>
      <c r="B6" s="7"/>
      <c r="C6" s="8"/>
      <c r="D6" s="95"/>
      <c r="E6" s="95"/>
    </row>
    <row r="7" spans="1:7">
      <c r="A7" s="96">
        <v>5.0999999999999996</v>
      </c>
      <c r="B7" s="9" t="s">
        <v>6</v>
      </c>
      <c r="C7" s="10">
        <f>SUM(C9,C43,C47,C87)</f>
        <v>9779929.2600000016</v>
      </c>
      <c r="D7" s="95"/>
      <c r="E7" s="95"/>
    </row>
    <row r="8" spans="1:7">
      <c r="A8" s="11"/>
      <c r="B8" s="17"/>
      <c r="C8" s="18"/>
      <c r="D8" s="95"/>
      <c r="E8" s="95"/>
    </row>
    <row r="9" spans="1:7">
      <c r="A9" s="19" t="s">
        <v>322</v>
      </c>
      <c r="B9" s="20" t="s">
        <v>8</v>
      </c>
      <c r="C9" s="21">
        <f>SUM(C10:C39)</f>
        <v>1490703.88</v>
      </c>
    </row>
    <row r="10" spans="1:7" ht="22.5">
      <c r="A10" s="14" t="s">
        <v>323</v>
      </c>
      <c r="B10" s="77" t="s">
        <v>324</v>
      </c>
      <c r="C10" s="78">
        <v>50520</v>
      </c>
    </row>
    <row r="11" spans="1:7">
      <c r="A11" s="14" t="s">
        <v>325</v>
      </c>
      <c r="B11" s="79" t="s">
        <v>62</v>
      </c>
      <c r="C11" s="78">
        <v>24360</v>
      </c>
      <c r="D11" s="97"/>
    </row>
    <row r="12" spans="1:7">
      <c r="A12" s="14" t="s">
        <v>326</v>
      </c>
      <c r="B12" s="79" t="s">
        <v>63</v>
      </c>
      <c r="C12" s="78">
        <v>8120</v>
      </c>
    </row>
    <row r="13" spans="1:7">
      <c r="A13" s="14" t="s">
        <v>327</v>
      </c>
      <c r="B13" s="79" t="s">
        <v>62</v>
      </c>
      <c r="C13" s="78">
        <v>24360</v>
      </c>
    </row>
    <row r="14" spans="1:7">
      <c r="A14" s="14" t="s">
        <v>328</v>
      </c>
      <c r="B14" s="79" t="s">
        <v>64</v>
      </c>
      <c r="C14" s="78">
        <v>18560</v>
      </c>
    </row>
    <row r="15" spans="1:7">
      <c r="A15" s="14" t="s">
        <v>329</v>
      </c>
      <c r="B15" s="79" t="s">
        <v>65</v>
      </c>
      <c r="C15" s="78">
        <v>48000</v>
      </c>
    </row>
    <row r="16" spans="1:7">
      <c r="A16" s="14" t="s">
        <v>330</v>
      </c>
      <c r="B16" s="79" t="s">
        <v>66</v>
      </c>
      <c r="C16" s="78">
        <v>8923</v>
      </c>
    </row>
    <row r="17" spans="1:3">
      <c r="A17" s="14" t="s">
        <v>331</v>
      </c>
      <c r="B17" s="79" t="s">
        <v>67</v>
      </c>
      <c r="C17" s="78">
        <v>838052</v>
      </c>
    </row>
    <row r="18" spans="1:3">
      <c r="A18" s="14" t="s">
        <v>332</v>
      </c>
      <c r="B18" s="79" t="s">
        <v>68</v>
      </c>
      <c r="C18" s="78">
        <v>7076</v>
      </c>
    </row>
    <row r="19" spans="1:3">
      <c r="A19" s="14" t="s">
        <v>333</v>
      </c>
      <c r="B19" s="79" t="s">
        <v>69</v>
      </c>
      <c r="C19" s="78">
        <v>8468</v>
      </c>
    </row>
    <row r="20" spans="1:3">
      <c r="A20" s="14" t="s">
        <v>334</v>
      </c>
      <c r="B20" s="79" t="s">
        <v>70</v>
      </c>
      <c r="C20" s="78">
        <v>86072</v>
      </c>
    </row>
    <row r="21" spans="1:3">
      <c r="A21" s="14" t="s">
        <v>335</v>
      </c>
      <c r="B21" s="79" t="s">
        <v>71</v>
      </c>
      <c r="C21" s="78">
        <v>27840</v>
      </c>
    </row>
    <row r="22" spans="1:3">
      <c r="A22" s="14" t="s">
        <v>336</v>
      </c>
      <c r="B22" s="79" t="s">
        <v>72</v>
      </c>
      <c r="C22" s="78">
        <v>43500</v>
      </c>
    </row>
    <row r="23" spans="1:3">
      <c r="A23" s="14" t="s">
        <v>337</v>
      </c>
      <c r="B23" s="79" t="s">
        <v>73</v>
      </c>
      <c r="C23" s="78">
        <v>4295</v>
      </c>
    </row>
    <row r="24" spans="1:3">
      <c r="A24" s="14" t="s">
        <v>338</v>
      </c>
      <c r="B24" s="79" t="s">
        <v>74</v>
      </c>
      <c r="C24" s="78">
        <v>4060</v>
      </c>
    </row>
    <row r="25" spans="1:3">
      <c r="A25" s="14" t="s">
        <v>339</v>
      </c>
      <c r="B25" s="79" t="s">
        <v>75</v>
      </c>
      <c r="C25" s="78">
        <v>5220</v>
      </c>
    </row>
    <row r="26" spans="1:3">
      <c r="A26" s="14" t="s">
        <v>340</v>
      </c>
      <c r="B26" s="79" t="s">
        <v>76</v>
      </c>
      <c r="C26" s="78">
        <v>45240</v>
      </c>
    </row>
    <row r="27" spans="1:3">
      <c r="A27" s="14" t="s">
        <v>341</v>
      </c>
      <c r="B27" s="79" t="s">
        <v>77</v>
      </c>
      <c r="C27" s="78">
        <v>43500</v>
      </c>
    </row>
    <row r="28" spans="1:3">
      <c r="A28" s="14" t="s">
        <v>342</v>
      </c>
      <c r="B28" s="79" t="s">
        <v>78</v>
      </c>
      <c r="C28" s="78">
        <v>12000</v>
      </c>
    </row>
    <row r="29" spans="1:3">
      <c r="A29" s="14" t="s">
        <v>343</v>
      </c>
      <c r="B29" s="79" t="s">
        <v>79</v>
      </c>
      <c r="C29" s="78">
        <v>5220</v>
      </c>
    </row>
    <row r="30" spans="1:3">
      <c r="A30" s="14" t="s">
        <v>344</v>
      </c>
      <c r="B30" s="79" t="s">
        <v>80</v>
      </c>
      <c r="C30" s="78">
        <v>12999</v>
      </c>
    </row>
    <row r="31" spans="1:3">
      <c r="A31" s="14" t="s">
        <v>345</v>
      </c>
      <c r="B31" s="79" t="s">
        <v>81</v>
      </c>
      <c r="C31" s="78">
        <v>23925</v>
      </c>
    </row>
    <row r="32" spans="1:3">
      <c r="A32" s="14" t="s">
        <v>346</v>
      </c>
      <c r="B32" s="79" t="s">
        <v>82</v>
      </c>
      <c r="C32" s="78">
        <v>34650.01</v>
      </c>
    </row>
    <row r="33" spans="1:3">
      <c r="A33" s="14" t="s">
        <v>347</v>
      </c>
      <c r="B33" s="79" t="s">
        <v>83</v>
      </c>
      <c r="C33" s="78">
        <v>35970.32</v>
      </c>
    </row>
    <row r="34" spans="1:3">
      <c r="A34" s="14" t="s">
        <v>348</v>
      </c>
      <c r="B34" s="79" t="s">
        <v>84</v>
      </c>
      <c r="C34" s="78">
        <v>4719.01</v>
      </c>
    </row>
    <row r="35" spans="1:3">
      <c r="A35" s="14" t="s">
        <v>349</v>
      </c>
      <c r="B35" s="79" t="s">
        <v>85</v>
      </c>
      <c r="C35" s="78">
        <v>1879.2</v>
      </c>
    </row>
    <row r="36" spans="1:3">
      <c r="A36" s="14" t="s">
        <v>350</v>
      </c>
      <c r="B36" s="79" t="s">
        <v>86</v>
      </c>
      <c r="C36" s="78">
        <v>12528</v>
      </c>
    </row>
    <row r="37" spans="1:3">
      <c r="A37" s="14" t="s">
        <v>351</v>
      </c>
      <c r="B37" s="79" t="s">
        <v>87</v>
      </c>
      <c r="C37" s="78">
        <v>4489.2</v>
      </c>
    </row>
    <row r="38" spans="1:3">
      <c r="A38" s="14" t="s">
        <v>352</v>
      </c>
      <c r="B38" s="79" t="s">
        <v>88</v>
      </c>
      <c r="C38" s="78">
        <v>33071.14</v>
      </c>
    </row>
    <row r="39" spans="1:3">
      <c r="A39" s="14" t="s">
        <v>353</v>
      </c>
      <c r="B39" s="79" t="s">
        <v>89</v>
      </c>
      <c r="C39" s="78">
        <v>13087</v>
      </c>
    </row>
    <row r="40" spans="1:3">
      <c r="A40" s="80"/>
      <c r="B40" s="80"/>
      <c r="C40" s="81"/>
    </row>
    <row r="41" spans="1:3">
      <c r="A41" s="80"/>
      <c r="B41" s="80"/>
      <c r="C41" s="81"/>
    </row>
    <row r="42" spans="1:3">
      <c r="A42" s="80"/>
      <c r="B42" s="80"/>
      <c r="C42" s="81"/>
    </row>
    <row r="43" spans="1:3">
      <c r="A43" s="19" t="s">
        <v>354</v>
      </c>
      <c r="B43" s="20" t="s">
        <v>10</v>
      </c>
      <c r="C43" s="21">
        <f>SUM(C44)</f>
        <v>35700</v>
      </c>
    </row>
    <row r="44" spans="1:3">
      <c r="A44" s="82" t="s">
        <v>355</v>
      </c>
      <c r="B44" s="79" t="s">
        <v>90</v>
      </c>
      <c r="C44" s="78">
        <v>35700</v>
      </c>
    </row>
    <row r="45" spans="1:3">
      <c r="A45" s="83"/>
      <c r="B45" s="84"/>
      <c r="C45" s="85"/>
    </row>
    <row r="46" spans="1:3">
      <c r="A46" s="84"/>
      <c r="B46" s="84"/>
      <c r="C46" s="86"/>
    </row>
    <row r="47" spans="1:3">
      <c r="A47" s="19" t="s">
        <v>356</v>
      </c>
      <c r="B47" s="20" t="s">
        <v>12</v>
      </c>
      <c r="C47" s="21">
        <f>SUM(C48:C84)</f>
        <v>3017357.16</v>
      </c>
    </row>
    <row r="48" spans="1:3">
      <c r="A48" s="82" t="s">
        <v>357</v>
      </c>
      <c r="B48" s="79" t="s">
        <v>91</v>
      </c>
      <c r="C48" s="78">
        <v>21800</v>
      </c>
    </row>
    <row r="49" spans="1:3">
      <c r="A49" s="82" t="s">
        <v>358</v>
      </c>
      <c r="B49" s="79" t="s">
        <v>92</v>
      </c>
      <c r="C49" s="78">
        <v>16065</v>
      </c>
    </row>
    <row r="50" spans="1:3">
      <c r="A50" s="82" t="s">
        <v>359</v>
      </c>
      <c r="B50" s="79" t="s">
        <v>93</v>
      </c>
      <c r="C50" s="78">
        <v>82360</v>
      </c>
    </row>
    <row r="51" spans="1:3">
      <c r="A51" s="82" t="s">
        <v>360</v>
      </c>
      <c r="B51" s="79" t="s">
        <v>94</v>
      </c>
      <c r="C51" s="78">
        <v>34800</v>
      </c>
    </row>
    <row r="52" spans="1:3">
      <c r="A52" s="82" t="s">
        <v>361</v>
      </c>
      <c r="B52" s="79" t="s">
        <v>95</v>
      </c>
      <c r="C52" s="78">
        <v>8200</v>
      </c>
    </row>
    <row r="53" spans="1:3">
      <c r="A53" s="82" t="s">
        <v>362</v>
      </c>
      <c r="B53" s="79" t="s">
        <v>96</v>
      </c>
      <c r="C53" s="78">
        <v>34800</v>
      </c>
    </row>
    <row r="54" spans="1:3">
      <c r="A54" s="82" t="s">
        <v>363</v>
      </c>
      <c r="B54" s="79" t="s">
        <v>97</v>
      </c>
      <c r="C54" s="78">
        <v>12000</v>
      </c>
    </row>
    <row r="55" spans="1:3">
      <c r="A55" s="82" t="s">
        <v>364</v>
      </c>
      <c r="B55" s="79" t="s">
        <v>98</v>
      </c>
      <c r="C55" s="78">
        <v>14500</v>
      </c>
    </row>
    <row r="56" spans="1:3">
      <c r="A56" s="82" t="s">
        <v>365</v>
      </c>
      <c r="B56" s="79" t="s">
        <v>99</v>
      </c>
      <c r="C56" s="78">
        <v>2136693</v>
      </c>
    </row>
    <row r="57" spans="1:3">
      <c r="A57" s="82" t="s">
        <v>366</v>
      </c>
      <c r="B57" s="79" t="s">
        <v>100</v>
      </c>
      <c r="C57" s="78">
        <v>18560</v>
      </c>
    </row>
    <row r="58" spans="1:3">
      <c r="A58" s="82" t="s">
        <v>367</v>
      </c>
      <c r="B58" s="79" t="s">
        <v>101</v>
      </c>
      <c r="C58" s="78">
        <v>3173</v>
      </c>
    </row>
    <row r="59" spans="1:3">
      <c r="A59" s="82" t="s">
        <v>368</v>
      </c>
      <c r="B59" s="79" t="s">
        <v>102</v>
      </c>
      <c r="C59" s="78">
        <v>14783</v>
      </c>
    </row>
    <row r="60" spans="1:3">
      <c r="A60" s="82" t="s">
        <v>369</v>
      </c>
      <c r="B60" s="79" t="s">
        <v>102</v>
      </c>
      <c r="C60" s="78">
        <v>14783</v>
      </c>
    </row>
    <row r="61" spans="1:3">
      <c r="A61" s="82" t="s">
        <v>370</v>
      </c>
      <c r="B61" s="79" t="s">
        <v>103</v>
      </c>
      <c r="C61" s="78">
        <v>16356</v>
      </c>
    </row>
    <row r="62" spans="1:3">
      <c r="A62" s="82" t="s">
        <v>371</v>
      </c>
      <c r="B62" s="79" t="s">
        <v>102</v>
      </c>
      <c r="C62" s="78">
        <v>14783</v>
      </c>
    </row>
    <row r="63" spans="1:3">
      <c r="A63" s="82" t="s">
        <v>372</v>
      </c>
      <c r="B63" s="79" t="s">
        <v>103</v>
      </c>
      <c r="C63" s="78">
        <v>16356</v>
      </c>
    </row>
    <row r="64" spans="1:3">
      <c r="A64" s="82" t="s">
        <v>373</v>
      </c>
      <c r="B64" s="79" t="s">
        <v>104</v>
      </c>
      <c r="C64" s="78">
        <v>44080</v>
      </c>
    </row>
    <row r="65" spans="1:3">
      <c r="A65" s="82" t="s">
        <v>374</v>
      </c>
      <c r="B65" s="79" t="s">
        <v>105</v>
      </c>
      <c r="C65" s="78">
        <v>39440</v>
      </c>
    </row>
    <row r="66" spans="1:3">
      <c r="A66" s="82" t="s">
        <v>375</v>
      </c>
      <c r="B66" s="79" t="s">
        <v>106</v>
      </c>
      <c r="C66" s="78">
        <v>32480</v>
      </c>
    </row>
    <row r="67" spans="1:3">
      <c r="A67" s="82" t="s">
        <v>376</v>
      </c>
      <c r="B67" s="79" t="s">
        <v>107</v>
      </c>
      <c r="C67" s="78">
        <v>4150</v>
      </c>
    </row>
    <row r="68" spans="1:3">
      <c r="A68" s="82" t="s">
        <v>377</v>
      </c>
      <c r="B68" s="79" t="s">
        <v>108</v>
      </c>
      <c r="C68" s="78">
        <v>12992</v>
      </c>
    </row>
    <row r="69" spans="1:3">
      <c r="A69" s="82" t="s">
        <v>378</v>
      </c>
      <c r="B69" s="79" t="s">
        <v>103</v>
      </c>
      <c r="C69" s="78">
        <v>14848</v>
      </c>
    </row>
    <row r="70" spans="1:3">
      <c r="A70" s="82" t="s">
        <v>379</v>
      </c>
      <c r="B70" s="79" t="s">
        <v>109</v>
      </c>
      <c r="C70" s="78">
        <v>20300</v>
      </c>
    </row>
    <row r="71" spans="1:3">
      <c r="A71" s="82" t="s">
        <v>380</v>
      </c>
      <c r="B71" s="79" t="s">
        <v>110</v>
      </c>
      <c r="C71" s="78">
        <v>2900</v>
      </c>
    </row>
    <row r="72" spans="1:3">
      <c r="A72" s="82" t="s">
        <v>381</v>
      </c>
      <c r="B72" s="79" t="s">
        <v>111</v>
      </c>
      <c r="C72" s="78">
        <v>8178</v>
      </c>
    </row>
    <row r="73" spans="1:3">
      <c r="A73" s="82" t="s">
        <v>382</v>
      </c>
      <c r="B73" s="79" t="s">
        <v>112</v>
      </c>
      <c r="C73" s="78">
        <v>5010</v>
      </c>
    </row>
    <row r="74" spans="1:3">
      <c r="A74" s="82" t="s">
        <v>383</v>
      </c>
      <c r="B74" s="79" t="s">
        <v>113</v>
      </c>
      <c r="C74" s="78">
        <v>12180</v>
      </c>
    </row>
    <row r="75" spans="1:3">
      <c r="A75" s="82" t="s">
        <v>384</v>
      </c>
      <c r="B75" s="79" t="s">
        <v>113</v>
      </c>
      <c r="C75" s="78">
        <v>12180</v>
      </c>
    </row>
    <row r="76" spans="1:3">
      <c r="A76" s="82" t="s">
        <v>385</v>
      </c>
      <c r="B76" s="79" t="s">
        <v>114</v>
      </c>
      <c r="C76" s="78">
        <v>14998.8</v>
      </c>
    </row>
    <row r="77" spans="1:3">
      <c r="A77" s="82" t="s">
        <v>386</v>
      </c>
      <c r="B77" s="79" t="s">
        <v>115</v>
      </c>
      <c r="C77" s="78">
        <v>17980</v>
      </c>
    </row>
    <row r="78" spans="1:3">
      <c r="A78" s="82" t="s">
        <v>387</v>
      </c>
      <c r="B78" s="79" t="s">
        <v>116</v>
      </c>
      <c r="C78" s="78">
        <v>15320</v>
      </c>
    </row>
    <row r="79" spans="1:3">
      <c r="A79" s="82" t="s">
        <v>388</v>
      </c>
      <c r="B79" s="79" t="s">
        <v>117</v>
      </c>
      <c r="C79" s="78">
        <v>11000</v>
      </c>
    </row>
    <row r="80" spans="1:3">
      <c r="A80" s="82" t="s">
        <v>389</v>
      </c>
      <c r="B80" s="79" t="s">
        <v>118</v>
      </c>
      <c r="C80" s="78">
        <v>29625.02</v>
      </c>
    </row>
    <row r="81" spans="1:3">
      <c r="A81" s="82" t="s">
        <v>390</v>
      </c>
      <c r="B81" s="79" t="s">
        <v>119</v>
      </c>
      <c r="C81" s="78">
        <v>93750.04</v>
      </c>
    </row>
    <row r="82" spans="1:3">
      <c r="A82" s="82" t="s">
        <v>391</v>
      </c>
      <c r="B82" s="79" t="s">
        <v>120</v>
      </c>
      <c r="C82" s="78">
        <v>133227.97</v>
      </c>
    </row>
    <row r="83" spans="1:3">
      <c r="A83" s="82" t="s">
        <v>392</v>
      </c>
      <c r="B83" s="79" t="s">
        <v>121</v>
      </c>
      <c r="C83" s="78">
        <v>22204.66</v>
      </c>
    </row>
    <row r="84" spans="1:3">
      <c r="A84" s="82" t="s">
        <v>393</v>
      </c>
      <c r="B84" s="79" t="s">
        <v>122</v>
      </c>
      <c r="C84" s="78">
        <v>10500.67</v>
      </c>
    </row>
    <row r="85" spans="1:3">
      <c r="A85" s="22"/>
      <c r="B85" s="23"/>
      <c r="C85" s="24"/>
    </row>
    <row r="86" spans="1:3">
      <c r="A86" s="22"/>
      <c r="B86" s="23"/>
      <c r="C86" s="24"/>
    </row>
    <row r="87" spans="1:3">
      <c r="A87" s="19" t="s">
        <v>394</v>
      </c>
      <c r="B87" s="20" t="s">
        <v>14</v>
      </c>
      <c r="C87" s="21">
        <f>SUM(C88:C96)</f>
        <v>5236168.2200000007</v>
      </c>
    </row>
    <row r="88" spans="1:3">
      <c r="A88" s="82" t="s">
        <v>395</v>
      </c>
      <c r="B88" s="79" t="s">
        <v>123</v>
      </c>
      <c r="C88" s="78">
        <v>8120</v>
      </c>
    </row>
    <row r="89" spans="1:3">
      <c r="A89" s="82" t="s">
        <v>396</v>
      </c>
      <c r="B89" s="79" t="s">
        <v>124</v>
      </c>
      <c r="C89" s="78">
        <v>208400</v>
      </c>
    </row>
    <row r="90" spans="1:3">
      <c r="A90" s="82" t="s">
        <v>397</v>
      </c>
      <c r="B90" s="79" t="s">
        <v>125</v>
      </c>
      <c r="C90" s="78">
        <v>17203</v>
      </c>
    </row>
    <row r="91" spans="1:3">
      <c r="A91" s="82" t="s">
        <v>398</v>
      </c>
      <c r="B91" s="79" t="s">
        <v>126</v>
      </c>
      <c r="C91" s="78">
        <v>39500</v>
      </c>
    </row>
    <row r="92" spans="1:3">
      <c r="A92" s="82" t="s">
        <v>399</v>
      </c>
      <c r="B92" s="79" t="s">
        <v>127</v>
      </c>
      <c r="C92" s="78">
        <v>11500</v>
      </c>
    </row>
    <row r="93" spans="1:3">
      <c r="A93" s="82" t="s">
        <v>400</v>
      </c>
      <c r="B93" s="79" t="s">
        <v>128</v>
      </c>
      <c r="C93" s="78">
        <v>461418</v>
      </c>
    </row>
    <row r="94" spans="1:3">
      <c r="A94" s="82" t="s">
        <v>401</v>
      </c>
      <c r="B94" s="79" t="s">
        <v>129</v>
      </c>
      <c r="C94" s="78">
        <v>563603</v>
      </c>
    </row>
    <row r="95" spans="1:3">
      <c r="A95" s="82" t="s">
        <v>402</v>
      </c>
      <c r="B95" s="79" t="s">
        <v>128</v>
      </c>
      <c r="C95" s="78">
        <v>198147</v>
      </c>
    </row>
    <row r="96" spans="1:3">
      <c r="A96" s="82" t="s">
        <v>482</v>
      </c>
      <c r="B96" s="79" t="s">
        <v>453</v>
      </c>
      <c r="C96" s="78">
        <v>3728277.22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C9" sqref="C9"/>
    </sheetView>
  </sheetViews>
  <sheetFormatPr baseColWidth="10" defaultColWidth="11.42578125" defaultRowHeight="14.25"/>
  <cols>
    <col min="1" max="1" width="25.7109375" style="91" customWidth="1"/>
    <col min="2" max="2" width="100.7109375" style="4" customWidth="1"/>
    <col min="3" max="3" width="30.7109375" style="4" customWidth="1"/>
    <col min="4" max="16384" width="11.42578125" style="4"/>
  </cols>
  <sheetData>
    <row r="1" spans="1:6" s="74" customFormat="1" ht="18" customHeight="1">
      <c r="A1" s="104" t="s">
        <v>462</v>
      </c>
      <c r="B1" s="104"/>
      <c r="C1" s="104"/>
      <c r="F1" s="74" t="s">
        <v>421</v>
      </c>
    </row>
    <row r="2" spans="1:6" ht="18" customHeight="1">
      <c r="A2" s="103" t="s">
        <v>4</v>
      </c>
      <c r="B2" s="103"/>
      <c r="C2" s="103"/>
    </row>
    <row r="3" spans="1:6" ht="18" customHeight="1">
      <c r="A3" s="103" t="s">
        <v>51</v>
      </c>
      <c r="B3" s="103"/>
      <c r="C3" s="103"/>
    </row>
    <row r="4" spans="1:6" ht="23.25" customHeight="1">
      <c r="A4" s="105" t="s">
        <v>0</v>
      </c>
      <c r="B4" s="105"/>
      <c r="C4" s="105"/>
    </row>
    <row r="5" spans="1:6" ht="39.75" customHeight="1">
      <c r="A5" s="5" t="s">
        <v>1</v>
      </c>
      <c r="B5" s="5" t="s">
        <v>2</v>
      </c>
      <c r="C5" s="30" t="s">
        <v>464</v>
      </c>
    </row>
    <row r="6" spans="1:6">
      <c r="A6" s="6"/>
      <c r="B6" s="7"/>
      <c r="C6" s="8"/>
    </row>
    <row r="7" spans="1:6">
      <c r="A7" s="22"/>
      <c r="B7" s="25"/>
      <c r="C7" s="26"/>
    </row>
    <row r="8" spans="1:6">
      <c r="A8" s="22"/>
      <c r="B8" s="23"/>
      <c r="C8" s="24"/>
    </row>
    <row r="9" spans="1:6">
      <c r="A9" s="96">
        <v>5.2</v>
      </c>
      <c r="B9" s="9" t="s">
        <v>15</v>
      </c>
      <c r="C9" s="10">
        <f>SUM(C11,C20,C35,C41)</f>
        <v>18204660.730000004</v>
      </c>
    </row>
    <row r="10" spans="1:6">
      <c r="A10" s="27"/>
      <c r="B10" s="28"/>
      <c r="C10" s="29"/>
    </row>
    <row r="11" spans="1:6">
      <c r="A11" s="19" t="s">
        <v>354</v>
      </c>
      <c r="B11" s="20" t="s">
        <v>17</v>
      </c>
      <c r="C11" s="21">
        <f>SUM(C12:C17)</f>
        <v>535389.96</v>
      </c>
    </row>
    <row r="12" spans="1:6">
      <c r="A12" s="82" t="s">
        <v>355</v>
      </c>
      <c r="B12" s="79" t="s">
        <v>17</v>
      </c>
      <c r="C12" s="78">
        <v>285258</v>
      </c>
    </row>
    <row r="13" spans="1:6">
      <c r="A13" s="82" t="s">
        <v>483</v>
      </c>
      <c r="B13" s="79" t="s">
        <v>476</v>
      </c>
      <c r="C13" s="78">
        <v>68203.360000000001</v>
      </c>
    </row>
    <row r="14" spans="1:6">
      <c r="A14" s="82" t="s">
        <v>484</v>
      </c>
      <c r="B14" s="79" t="s">
        <v>477</v>
      </c>
      <c r="C14" s="78">
        <v>72790</v>
      </c>
    </row>
    <row r="15" spans="1:6">
      <c r="A15" s="82" t="s">
        <v>485</v>
      </c>
      <c r="B15" s="79" t="s">
        <v>467</v>
      </c>
      <c r="C15" s="78">
        <v>59600.800000000003</v>
      </c>
    </row>
    <row r="16" spans="1:6">
      <c r="A16" s="82" t="s">
        <v>486</v>
      </c>
      <c r="B16" s="79" t="s">
        <v>469</v>
      </c>
      <c r="C16" s="78">
        <v>16512.599999999999</v>
      </c>
    </row>
    <row r="17" spans="1:6">
      <c r="A17" s="82" t="s">
        <v>487</v>
      </c>
      <c r="B17" s="79" t="s">
        <v>480</v>
      </c>
      <c r="C17" s="78">
        <v>33025.199999999997</v>
      </c>
    </row>
    <row r="18" spans="1:6">
      <c r="A18" s="22"/>
      <c r="B18" s="98"/>
      <c r="C18" s="98"/>
      <c r="D18" s="98"/>
      <c r="E18" s="98"/>
      <c r="F18" s="99"/>
    </row>
    <row r="19" spans="1:6">
      <c r="A19" s="22"/>
      <c r="B19" s="90"/>
      <c r="C19" s="24"/>
    </row>
    <row r="20" spans="1:6">
      <c r="A20" s="19" t="s">
        <v>403</v>
      </c>
      <c r="B20" s="20" t="s">
        <v>19</v>
      </c>
      <c r="C20" s="21">
        <f>SUM(C21:C31)</f>
        <v>16900625.170000002</v>
      </c>
    </row>
    <row r="21" spans="1:6">
      <c r="A21" s="82" t="s">
        <v>404</v>
      </c>
      <c r="B21" s="79" t="s">
        <v>131</v>
      </c>
      <c r="C21" s="78">
        <v>130000</v>
      </c>
    </row>
    <row r="22" spans="1:6">
      <c r="A22" s="82" t="s">
        <v>405</v>
      </c>
      <c r="B22" s="79" t="s">
        <v>132</v>
      </c>
      <c r="C22" s="78">
        <v>149514</v>
      </c>
    </row>
    <row r="23" spans="1:6">
      <c r="A23" s="82" t="s">
        <v>406</v>
      </c>
      <c r="B23" s="79" t="s">
        <v>133</v>
      </c>
      <c r="C23" s="78">
        <v>232000</v>
      </c>
    </row>
    <row r="24" spans="1:6">
      <c r="A24" s="82" t="s">
        <v>407</v>
      </c>
      <c r="B24" s="79" t="s">
        <v>134</v>
      </c>
      <c r="C24" s="78">
        <v>252880</v>
      </c>
    </row>
    <row r="25" spans="1:6">
      <c r="A25" s="82" t="s">
        <v>408</v>
      </c>
      <c r="B25" s="79" t="s">
        <v>19</v>
      </c>
      <c r="C25" s="78">
        <v>888633</v>
      </c>
    </row>
    <row r="26" spans="1:6">
      <c r="A26" s="82" t="s">
        <v>409</v>
      </c>
      <c r="B26" s="79" t="s">
        <v>135</v>
      </c>
      <c r="C26" s="78">
        <v>231768</v>
      </c>
    </row>
    <row r="27" spans="1:6">
      <c r="A27" s="82" t="s">
        <v>410</v>
      </c>
      <c r="B27" s="79" t="s">
        <v>136</v>
      </c>
      <c r="C27" s="78">
        <v>742400</v>
      </c>
    </row>
    <row r="28" spans="1:6">
      <c r="A28" s="82" t="s">
        <v>411</v>
      </c>
      <c r="B28" s="79" t="s">
        <v>136</v>
      </c>
      <c r="C28" s="78">
        <v>126440</v>
      </c>
    </row>
    <row r="29" spans="1:6">
      <c r="A29" s="82" t="s">
        <v>412</v>
      </c>
      <c r="B29" s="79" t="s">
        <v>413</v>
      </c>
      <c r="C29" s="78">
        <v>3449840</v>
      </c>
    </row>
    <row r="30" spans="1:6">
      <c r="A30" s="22" t="s">
        <v>460</v>
      </c>
      <c r="B30" s="79" t="s">
        <v>454</v>
      </c>
      <c r="C30" s="78">
        <v>10336956.25</v>
      </c>
    </row>
    <row r="31" spans="1:6" ht="22.5">
      <c r="A31" s="22" t="s">
        <v>488</v>
      </c>
      <c r="B31" s="79" t="s">
        <v>479</v>
      </c>
      <c r="C31" s="78">
        <v>360193.92</v>
      </c>
    </row>
    <row r="32" spans="1:6">
      <c r="A32" s="22"/>
      <c r="B32" s="23"/>
      <c r="C32" s="24"/>
    </row>
    <row r="33" spans="1:3">
      <c r="A33" s="22"/>
      <c r="B33" s="23"/>
      <c r="C33" s="24"/>
    </row>
    <row r="34" spans="1:3">
      <c r="A34" s="22"/>
      <c r="B34" s="23"/>
      <c r="C34" s="24"/>
    </row>
    <row r="35" spans="1:3">
      <c r="A35" s="19" t="s">
        <v>414</v>
      </c>
      <c r="B35" s="20" t="s">
        <v>21</v>
      </c>
      <c r="C35" s="21">
        <f>SUM(C36:C38)</f>
        <v>446354.6</v>
      </c>
    </row>
    <row r="36" spans="1:3">
      <c r="A36" s="22" t="s">
        <v>415</v>
      </c>
      <c r="B36" s="79" t="s">
        <v>138</v>
      </c>
      <c r="C36" s="78">
        <v>44080</v>
      </c>
    </row>
    <row r="37" spans="1:3">
      <c r="A37" s="22" t="s">
        <v>416</v>
      </c>
      <c r="B37" s="79" t="s">
        <v>21</v>
      </c>
      <c r="C37" s="78">
        <v>184067</v>
      </c>
    </row>
    <row r="38" spans="1:3">
      <c r="A38" s="22"/>
      <c r="B38" s="79" t="s">
        <v>456</v>
      </c>
      <c r="C38" s="78">
        <v>218207.6</v>
      </c>
    </row>
    <row r="39" spans="1:3">
      <c r="A39" s="22"/>
      <c r="B39" s="25"/>
      <c r="C39" s="26"/>
    </row>
    <row r="40" spans="1:3">
      <c r="A40" s="22"/>
      <c r="B40" s="23"/>
      <c r="C40" s="24"/>
    </row>
    <row r="41" spans="1:3">
      <c r="A41" s="19" t="s">
        <v>417</v>
      </c>
      <c r="B41" s="20" t="s">
        <v>23</v>
      </c>
      <c r="C41" s="21">
        <v>322291</v>
      </c>
    </row>
    <row r="42" spans="1:3">
      <c r="A42" s="22" t="s">
        <v>418</v>
      </c>
      <c r="B42" s="79" t="s">
        <v>139</v>
      </c>
      <c r="C42" s="78">
        <v>28304</v>
      </c>
    </row>
    <row r="43" spans="1:3">
      <c r="A43" s="22" t="s">
        <v>419</v>
      </c>
      <c r="B43" s="79" t="s">
        <v>140</v>
      </c>
      <c r="C43" s="78">
        <v>48720</v>
      </c>
    </row>
    <row r="44" spans="1:3">
      <c r="A44" s="22" t="s">
        <v>420</v>
      </c>
      <c r="B44" s="79" t="s">
        <v>23</v>
      </c>
      <c r="C44" s="78">
        <v>245267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1"/>
    </sheetView>
  </sheetViews>
  <sheetFormatPr baseColWidth="10" defaultColWidth="11.42578125" defaultRowHeight="14.25"/>
  <cols>
    <col min="1" max="1" width="25.7109375" style="91" customWidth="1"/>
    <col min="2" max="2" width="100.7109375" style="4" customWidth="1"/>
    <col min="3" max="3" width="30.7109375" style="4" customWidth="1"/>
    <col min="4" max="16384" width="11.42578125" style="4"/>
  </cols>
  <sheetData>
    <row r="1" spans="1:3" s="74" customFormat="1" ht="18" customHeight="1">
      <c r="A1" s="104" t="s">
        <v>490</v>
      </c>
      <c r="B1" s="104"/>
      <c r="C1" s="104"/>
    </row>
    <row r="2" spans="1:3" ht="18" customHeight="1">
      <c r="A2" s="103" t="s">
        <v>4</v>
      </c>
      <c r="B2" s="103"/>
      <c r="C2" s="103"/>
    </row>
    <row r="3" spans="1:3" ht="18" customHeight="1">
      <c r="A3" s="103" t="s">
        <v>51</v>
      </c>
      <c r="B3" s="103"/>
      <c r="C3" s="103"/>
    </row>
    <row r="4" spans="1:3" ht="23.25" customHeight="1">
      <c r="A4" s="105" t="s">
        <v>0</v>
      </c>
      <c r="B4" s="105"/>
      <c r="C4" s="105"/>
    </row>
    <row r="5" spans="1:3" ht="39.75" customHeight="1">
      <c r="A5" s="5" t="s">
        <v>1</v>
      </c>
      <c r="B5" s="5" t="s">
        <v>2</v>
      </c>
      <c r="C5" s="30" t="s">
        <v>463</v>
      </c>
    </row>
    <row r="6" spans="1:3">
      <c r="A6" s="6"/>
      <c r="B6" s="7"/>
      <c r="C6" s="8"/>
    </row>
    <row r="7" spans="1:3">
      <c r="A7" s="22"/>
      <c r="B7" s="25"/>
      <c r="C7" s="26"/>
    </row>
    <row r="8" spans="1:3">
      <c r="A8" s="22"/>
      <c r="B8" s="23"/>
      <c r="C8" s="24"/>
    </row>
    <row r="9" spans="1:3">
      <c r="A9" s="96">
        <v>5.3</v>
      </c>
      <c r="B9" s="9" t="s">
        <v>24</v>
      </c>
      <c r="C9" s="10">
        <f>SUM(C12,C29)</f>
        <v>403885.77000000008</v>
      </c>
    </row>
    <row r="10" spans="1:3">
      <c r="A10" s="27"/>
      <c r="B10" s="28"/>
      <c r="C10" s="29"/>
    </row>
    <row r="11" spans="1:3">
      <c r="A11" s="22"/>
      <c r="B11" s="23"/>
      <c r="C11" s="24"/>
    </row>
    <row r="12" spans="1:3">
      <c r="A12" s="19" t="s">
        <v>422</v>
      </c>
      <c r="B12" s="20" t="s">
        <v>26</v>
      </c>
      <c r="C12" s="21">
        <f>SUM(C13:C26)</f>
        <v>400521.77000000008</v>
      </c>
    </row>
    <row r="13" spans="1:3">
      <c r="A13" s="22" t="s">
        <v>357</v>
      </c>
      <c r="B13" s="79" t="s">
        <v>26</v>
      </c>
      <c r="C13" s="78">
        <v>178573</v>
      </c>
    </row>
    <row r="14" spans="1:3">
      <c r="A14" s="22" t="s">
        <v>358</v>
      </c>
      <c r="B14" s="79" t="s">
        <v>26</v>
      </c>
      <c r="C14" s="78">
        <v>19304.72</v>
      </c>
    </row>
    <row r="15" spans="1:3">
      <c r="A15" s="22" t="s">
        <v>359</v>
      </c>
      <c r="B15" s="79" t="s">
        <v>142</v>
      </c>
      <c r="C15" s="78">
        <v>2404.91</v>
      </c>
    </row>
    <row r="16" spans="1:3">
      <c r="A16" s="22" t="s">
        <v>360</v>
      </c>
      <c r="B16" s="79" t="s">
        <v>143</v>
      </c>
      <c r="C16" s="78">
        <v>8256.2999999999993</v>
      </c>
    </row>
    <row r="17" spans="1:3">
      <c r="A17" s="22" t="s">
        <v>361</v>
      </c>
      <c r="B17" s="79" t="s">
        <v>144</v>
      </c>
      <c r="C17" s="78">
        <v>15064.92</v>
      </c>
    </row>
    <row r="18" spans="1:3">
      <c r="A18" s="22" t="s">
        <v>362</v>
      </c>
      <c r="B18" s="79" t="s">
        <v>145</v>
      </c>
      <c r="C18" s="78">
        <v>26000</v>
      </c>
    </row>
    <row r="19" spans="1:3">
      <c r="A19" s="22" t="s">
        <v>363</v>
      </c>
      <c r="B19" s="79" t="s">
        <v>146</v>
      </c>
      <c r="C19" s="78">
        <v>6500</v>
      </c>
    </row>
    <row r="20" spans="1:3">
      <c r="A20" s="22" t="s">
        <v>364</v>
      </c>
      <c r="B20" s="79" t="s">
        <v>147</v>
      </c>
      <c r="C20" s="78">
        <v>3250</v>
      </c>
    </row>
    <row r="21" spans="1:3">
      <c r="A21" s="22" t="s">
        <v>365</v>
      </c>
      <c r="B21" s="79" t="s">
        <v>148</v>
      </c>
      <c r="C21" s="78">
        <v>10519.68</v>
      </c>
    </row>
    <row r="22" spans="1:3">
      <c r="A22" s="22" t="s">
        <v>366</v>
      </c>
      <c r="B22" s="79" t="s">
        <v>149</v>
      </c>
      <c r="C22" s="78">
        <v>69692.53</v>
      </c>
    </row>
    <row r="23" spans="1:3">
      <c r="A23" s="22" t="s">
        <v>367</v>
      </c>
      <c r="B23" s="79" t="s">
        <v>150</v>
      </c>
      <c r="C23" s="78">
        <v>2009.31</v>
      </c>
    </row>
    <row r="24" spans="1:3">
      <c r="A24" s="22" t="s">
        <v>368</v>
      </c>
      <c r="B24" s="79" t="s">
        <v>151</v>
      </c>
      <c r="C24" s="78">
        <v>25111.08</v>
      </c>
    </row>
    <row r="25" spans="1:3">
      <c r="A25" s="22" t="s">
        <v>369</v>
      </c>
      <c r="B25" s="79" t="s">
        <v>152</v>
      </c>
      <c r="C25" s="78">
        <v>29900</v>
      </c>
    </row>
    <row r="26" spans="1:3">
      <c r="A26" s="22" t="s">
        <v>370</v>
      </c>
      <c r="B26" s="79" t="s">
        <v>153</v>
      </c>
      <c r="C26" s="78">
        <v>3935.32</v>
      </c>
    </row>
    <row r="27" spans="1:3">
      <c r="A27" s="22"/>
      <c r="B27" s="25"/>
      <c r="C27" s="26"/>
    </row>
    <row r="28" spans="1:3">
      <c r="A28" s="22"/>
      <c r="B28" s="23"/>
      <c r="C28" s="24"/>
    </row>
    <row r="29" spans="1:3">
      <c r="A29" s="19" t="s">
        <v>423</v>
      </c>
      <c r="B29" s="20" t="s">
        <v>28</v>
      </c>
      <c r="C29" s="21">
        <v>3364</v>
      </c>
    </row>
    <row r="30" spans="1:3">
      <c r="A30" s="22" t="s">
        <v>424</v>
      </c>
      <c r="B30" s="79" t="s">
        <v>28</v>
      </c>
      <c r="C30" s="78">
        <v>3364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8" sqref="C18"/>
    </sheetView>
  </sheetViews>
  <sheetFormatPr baseColWidth="10" defaultColWidth="11.42578125" defaultRowHeight="14.25"/>
  <cols>
    <col min="1" max="1" width="25.7109375" style="91" customWidth="1"/>
    <col min="2" max="2" width="100.7109375" style="4" customWidth="1"/>
    <col min="3" max="3" width="30.7109375" style="4" customWidth="1"/>
    <col min="4" max="16384" width="11.42578125" style="4"/>
  </cols>
  <sheetData>
    <row r="1" spans="1:3" s="74" customFormat="1" ht="15.75">
      <c r="A1" s="104" t="s">
        <v>462</v>
      </c>
      <c r="B1" s="104"/>
      <c r="C1" s="104"/>
    </row>
    <row r="2" spans="1:3" ht="15.75">
      <c r="A2" s="103" t="s">
        <v>4</v>
      </c>
      <c r="B2" s="103"/>
      <c r="C2" s="103"/>
    </row>
    <row r="3" spans="1:3" ht="15.75">
      <c r="A3" s="103" t="s">
        <v>51</v>
      </c>
      <c r="B3" s="103"/>
      <c r="C3" s="103"/>
    </row>
    <row r="4" spans="1:3" ht="18">
      <c r="A4" s="105" t="s">
        <v>0</v>
      </c>
      <c r="B4" s="105"/>
      <c r="C4" s="105"/>
    </row>
    <row r="5" spans="1:3" ht="24">
      <c r="A5" s="5" t="s">
        <v>1</v>
      </c>
      <c r="B5" s="5" t="s">
        <v>2</v>
      </c>
      <c r="C5" s="30" t="s">
        <v>463</v>
      </c>
    </row>
    <row r="6" spans="1:3">
      <c r="A6" s="6"/>
      <c r="B6" s="7"/>
      <c r="C6" s="8"/>
    </row>
    <row r="7" spans="1:3">
      <c r="A7" s="22"/>
      <c r="B7" s="23"/>
      <c r="C7" s="24"/>
    </row>
    <row r="8" spans="1:3">
      <c r="A8" s="96">
        <v>5.4</v>
      </c>
      <c r="B8" s="9" t="s">
        <v>29</v>
      </c>
      <c r="C8" s="10">
        <f>SUM(C11)</f>
        <v>2845597</v>
      </c>
    </row>
    <row r="9" spans="1:3">
      <c r="A9" s="27"/>
      <c r="B9" s="28"/>
      <c r="C9" s="29"/>
    </row>
    <row r="10" spans="1:3">
      <c r="A10" s="22"/>
      <c r="B10" s="23"/>
      <c r="C10" s="24"/>
    </row>
    <row r="11" spans="1:3">
      <c r="A11" s="19" t="s">
        <v>425</v>
      </c>
      <c r="B11" s="20" t="s">
        <v>31</v>
      </c>
      <c r="C11" s="21">
        <f>SUM(C12:C13)</f>
        <v>2845597</v>
      </c>
    </row>
    <row r="12" spans="1:3">
      <c r="A12" s="22" t="s">
        <v>426</v>
      </c>
      <c r="B12" s="79" t="s">
        <v>29</v>
      </c>
      <c r="C12" s="78">
        <v>2390597</v>
      </c>
    </row>
    <row r="13" spans="1:3">
      <c r="A13" s="22" t="s">
        <v>427</v>
      </c>
      <c r="B13" s="79" t="s">
        <v>155</v>
      </c>
      <c r="C13" s="78">
        <v>455000</v>
      </c>
    </row>
    <row r="14" spans="1:3">
      <c r="A14" s="22"/>
      <c r="B14" s="25"/>
      <c r="C14" s="26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C31" sqref="C31"/>
    </sheetView>
  </sheetViews>
  <sheetFormatPr baseColWidth="10" defaultColWidth="11.42578125" defaultRowHeight="14.25"/>
  <cols>
    <col min="1" max="1" width="25.7109375" style="91" customWidth="1"/>
    <col min="2" max="2" width="100.7109375" style="4" customWidth="1"/>
    <col min="3" max="3" width="30.7109375" style="4" customWidth="1"/>
    <col min="4" max="16384" width="11.42578125" style="4"/>
  </cols>
  <sheetData>
    <row r="1" spans="1:3" s="74" customFormat="1" ht="18" customHeight="1">
      <c r="A1" s="104" t="s">
        <v>462</v>
      </c>
      <c r="B1" s="104"/>
      <c r="C1" s="104"/>
    </row>
    <row r="2" spans="1:3" ht="18" customHeight="1">
      <c r="A2" s="103" t="s">
        <v>4</v>
      </c>
      <c r="B2" s="103"/>
      <c r="C2" s="103"/>
    </row>
    <row r="3" spans="1:3" ht="18" customHeight="1">
      <c r="A3" s="103" t="s">
        <v>51</v>
      </c>
      <c r="B3" s="103"/>
      <c r="C3" s="103"/>
    </row>
    <row r="4" spans="1:3" ht="23.25" customHeight="1">
      <c r="A4" s="105" t="s">
        <v>0</v>
      </c>
      <c r="B4" s="105"/>
      <c r="C4" s="105"/>
    </row>
    <row r="5" spans="1:3" ht="39.75" customHeight="1">
      <c r="A5" s="5" t="s">
        <v>1</v>
      </c>
      <c r="B5" s="5" t="s">
        <v>2</v>
      </c>
      <c r="C5" s="30" t="s">
        <v>463</v>
      </c>
    </row>
    <row r="6" spans="1:3">
      <c r="A6" s="6"/>
      <c r="B6" s="7"/>
      <c r="C6" s="8"/>
    </row>
    <row r="7" spans="1:3">
      <c r="A7" s="96">
        <v>5.6</v>
      </c>
      <c r="B7" s="9" t="s">
        <v>32</v>
      </c>
      <c r="C7" s="10">
        <f>SUM(C9,C12,C19,C23,C26,C31)</f>
        <v>4351999</v>
      </c>
    </row>
    <row r="8" spans="1:3">
      <c r="A8" s="27"/>
      <c r="B8" s="28"/>
      <c r="C8" s="29"/>
    </row>
    <row r="9" spans="1:3">
      <c r="A9" s="19" t="s">
        <v>428</v>
      </c>
      <c r="B9" s="20" t="s">
        <v>34</v>
      </c>
      <c r="C9" s="21">
        <v>56200</v>
      </c>
    </row>
    <row r="10" spans="1:3">
      <c r="A10" s="22" t="s">
        <v>429</v>
      </c>
      <c r="B10" s="79" t="s">
        <v>34</v>
      </c>
      <c r="C10" s="78">
        <f>SUM(C9)</f>
        <v>56200</v>
      </c>
    </row>
    <row r="11" spans="1:3">
      <c r="A11" s="22"/>
      <c r="B11" s="25"/>
      <c r="C11" s="26"/>
    </row>
    <row r="12" spans="1:3">
      <c r="A12" s="19" t="s">
        <v>430</v>
      </c>
      <c r="B12" s="20" t="s">
        <v>36</v>
      </c>
      <c r="C12" s="21">
        <f>SUM(C13:C17)</f>
        <v>3399238</v>
      </c>
    </row>
    <row r="13" spans="1:3">
      <c r="A13" s="22" t="s">
        <v>431</v>
      </c>
      <c r="B13" s="79" t="s">
        <v>36</v>
      </c>
      <c r="C13" s="78">
        <v>2732692</v>
      </c>
    </row>
    <row r="14" spans="1:3">
      <c r="A14" s="22" t="s">
        <v>432</v>
      </c>
      <c r="B14" s="79" t="s">
        <v>157</v>
      </c>
      <c r="C14" s="78">
        <v>171102</v>
      </c>
    </row>
    <row r="15" spans="1:3">
      <c r="A15" s="22" t="s">
        <v>433</v>
      </c>
      <c r="B15" s="79" t="s">
        <v>157</v>
      </c>
      <c r="C15" s="78">
        <v>465885</v>
      </c>
    </row>
    <row r="16" spans="1:3">
      <c r="A16" s="22" t="s">
        <v>434</v>
      </c>
      <c r="B16" s="79" t="s">
        <v>158</v>
      </c>
      <c r="C16" s="78">
        <v>24120</v>
      </c>
    </row>
    <row r="17" spans="1:3">
      <c r="A17" s="22" t="s">
        <v>435</v>
      </c>
      <c r="B17" s="79" t="s">
        <v>159</v>
      </c>
      <c r="C17" s="78">
        <v>5439</v>
      </c>
    </row>
    <row r="18" spans="1:3">
      <c r="A18" s="22"/>
      <c r="B18" s="23"/>
      <c r="C18" s="24"/>
    </row>
    <row r="19" spans="1:3">
      <c r="A19" s="19" t="s">
        <v>436</v>
      </c>
      <c r="B19" s="20" t="s">
        <v>38</v>
      </c>
      <c r="C19" s="21">
        <f>SUM(C20:C21)</f>
        <v>25260</v>
      </c>
    </row>
    <row r="20" spans="1:3">
      <c r="A20" s="22" t="s">
        <v>437</v>
      </c>
      <c r="B20" s="79" t="s">
        <v>38</v>
      </c>
      <c r="C20" s="78">
        <v>8000</v>
      </c>
    </row>
    <row r="21" spans="1:3">
      <c r="A21" s="22" t="s">
        <v>438</v>
      </c>
      <c r="B21" s="79" t="s">
        <v>160</v>
      </c>
      <c r="C21" s="78">
        <v>17260</v>
      </c>
    </row>
    <row r="22" spans="1:3">
      <c r="A22" s="22"/>
      <c r="B22" s="23"/>
      <c r="C22" s="24"/>
    </row>
    <row r="23" spans="1:3">
      <c r="A23" s="19" t="s">
        <v>439</v>
      </c>
      <c r="B23" s="20" t="s">
        <v>40</v>
      </c>
      <c r="C23" s="21">
        <f>SUM(C24)</f>
        <v>65259</v>
      </c>
    </row>
    <row r="24" spans="1:3">
      <c r="A24" s="22" t="s">
        <v>440</v>
      </c>
      <c r="B24" s="79" t="s">
        <v>40</v>
      </c>
      <c r="C24" s="78">
        <v>65259</v>
      </c>
    </row>
    <row r="25" spans="1:3">
      <c r="A25" s="22"/>
      <c r="B25" s="25"/>
      <c r="C25" s="26"/>
    </row>
    <row r="26" spans="1:3">
      <c r="A26" s="19" t="s">
        <v>441</v>
      </c>
      <c r="B26" s="20" t="s">
        <v>42</v>
      </c>
      <c r="C26" s="21">
        <f>SUM(C27:C29)</f>
        <v>472668</v>
      </c>
    </row>
    <row r="27" spans="1:3">
      <c r="A27" s="22" t="s">
        <v>442</v>
      </c>
      <c r="B27" s="79" t="s">
        <v>161</v>
      </c>
      <c r="C27" s="78">
        <v>11600</v>
      </c>
    </row>
    <row r="28" spans="1:3">
      <c r="A28" s="22" t="s">
        <v>443</v>
      </c>
      <c r="B28" s="79" t="s">
        <v>162</v>
      </c>
      <c r="C28" s="78">
        <v>454138</v>
      </c>
    </row>
    <row r="29" spans="1:3">
      <c r="A29" s="22" t="s">
        <v>444</v>
      </c>
      <c r="B29" s="79" t="s">
        <v>163</v>
      </c>
      <c r="C29" s="78">
        <v>6930</v>
      </c>
    </row>
    <row r="30" spans="1:3">
      <c r="A30" s="22"/>
      <c r="B30" s="25"/>
      <c r="C30" s="26"/>
    </row>
    <row r="31" spans="1:3">
      <c r="A31" s="19" t="s">
        <v>445</v>
      </c>
      <c r="B31" s="20" t="s">
        <v>44</v>
      </c>
      <c r="C31" s="21">
        <f>SUM(C32:C38)</f>
        <v>333374</v>
      </c>
    </row>
    <row r="32" spans="1:3">
      <c r="A32" s="22" t="s">
        <v>446</v>
      </c>
      <c r="B32" s="79" t="s">
        <v>164</v>
      </c>
      <c r="C32" s="78">
        <v>128598</v>
      </c>
    </row>
    <row r="33" spans="1:3">
      <c r="A33" s="22" t="s">
        <v>447</v>
      </c>
      <c r="B33" s="79" t="s">
        <v>165</v>
      </c>
      <c r="C33" s="78">
        <v>5220</v>
      </c>
    </row>
    <row r="34" spans="1:3">
      <c r="A34" s="22" t="s">
        <v>448</v>
      </c>
      <c r="B34" s="79" t="s">
        <v>166</v>
      </c>
      <c r="C34" s="78">
        <v>71000</v>
      </c>
    </row>
    <row r="35" spans="1:3">
      <c r="A35" s="22" t="s">
        <v>449</v>
      </c>
      <c r="B35" s="79" t="s">
        <v>167</v>
      </c>
      <c r="C35" s="78">
        <v>52775</v>
      </c>
    </row>
    <row r="36" spans="1:3">
      <c r="A36" s="22" t="s">
        <v>450</v>
      </c>
      <c r="B36" s="79" t="s">
        <v>44</v>
      </c>
      <c r="C36" s="78">
        <v>18221</v>
      </c>
    </row>
    <row r="37" spans="1:3">
      <c r="A37" s="22" t="s">
        <v>451</v>
      </c>
      <c r="B37" s="79" t="s">
        <v>168</v>
      </c>
      <c r="C37" s="78">
        <v>45427</v>
      </c>
    </row>
    <row r="38" spans="1:3">
      <c r="A38" s="22" t="s">
        <v>452</v>
      </c>
      <c r="B38" s="79" t="s">
        <v>169</v>
      </c>
      <c r="C38" s="78">
        <v>12133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BIENES MUEBLES</vt:lpstr>
      <vt:lpstr>RELACION DE BM</vt:lpstr>
      <vt:lpstr>LIBRO INV BIENES MUEBLES</vt:lpstr>
      <vt:lpstr>1241 MYEA</vt:lpstr>
      <vt:lpstr>1242 MEEYR</vt:lpstr>
      <vt:lpstr>1243 EMYL</vt:lpstr>
      <vt:lpstr>1244 EQ TRANSP</vt:lpstr>
      <vt:lpstr>1246 MOEYH</vt:lpstr>
      <vt:lpstr>'BIENES MUEBLES'!Área_de_impresión</vt:lpstr>
      <vt:lpstr>'BIENES MUEBLES'!Títulos_a_imprimir</vt:lpstr>
      <vt:lpstr>'RELACION DE BM'!Títulos_a_imprimir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2025-01-20T17:56:39Z</cp:lastPrinted>
  <dcterms:created xsi:type="dcterms:W3CDTF">2015-08-11T17:07:40Z</dcterms:created>
  <dcterms:modified xsi:type="dcterms:W3CDTF">2026-01-28T20:17:23Z</dcterms:modified>
</cp:coreProperties>
</file>